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4e15ff408dfda4a/Documents/"/>
    </mc:Choice>
  </mc:AlternateContent>
  <xr:revisionPtr revIDLastSave="3112" documentId="8_{0E3ED682-3579-4B85-AA54-E2757B972A73}" xr6:coauthVersionLast="47" xr6:coauthVersionMax="47" xr10:uidLastSave="{1B8C6BDB-7552-4B48-9A62-6AA6FACF7A3A}"/>
  <bookViews>
    <workbookView xWindow="-108" yWindow="-108" windowWidth="23256" windowHeight="12456" activeTab="2" xr2:uid="{6F099E51-E907-427C-879B-213C52FF714B}"/>
  </bookViews>
  <sheets>
    <sheet name="Data" sheetId="1" r:id="rId1"/>
    <sheet name="Pivot Table" sheetId="2" r:id="rId2"/>
    <sheet name="Dashboard" sheetId="3" r:id="rId3"/>
  </sheet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" i="1" l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2" i="1"/>
</calcChain>
</file>

<file path=xl/sharedStrings.xml><?xml version="1.0" encoding="utf-8"?>
<sst xmlns="http://schemas.openxmlformats.org/spreadsheetml/2006/main" count="66" uniqueCount="31">
  <si>
    <t>Date</t>
  </si>
  <si>
    <t>Defect Rate (%)</t>
  </si>
  <si>
    <t>First Pass Yield (%)</t>
  </si>
  <si>
    <t>Rejection %</t>
  </si>
  <si>
    <t>Rework %</t>
  </si>
  <si>
    <t>Customer Complaints</t>
  </si>
  <si>
    <t>COPQ (₹)</t>
  </si>
  <si>
    <t>Scrap Cost (₹)</t>
  </si>
  <si>
    <t>Audit Findings</t>
  </si>
  <si>
    <t>Process Capability (Cpk)</t>
  </si>
  <si>
    <t>Warranty Claims</t>
  </si>
  <si>
    <t>Average of First Pass Yield (%)2</t>
  </si>
  <si>
    <t>Average of Rejection %2</t>
  </si>
  <si>
    <t>Average of Defect Rate (%)2</t>
  </si>
  <si>
    <t>Row Labels</t>
  </si>
  <si>
    <t>Grand Total</t>
  </si>
  <si>
    <t>Week 1</t>
  </si>
  <si>
    <t>Week 2</t>
  </si>
  <si>
    <t>Week 3</t>
  </si>
  <si>
    <t>Week 4</t>
  </si>
  <si>
    <t>Average of Customer Complaints</t>
  </si>
  <si>
    <t>Average of Rework %2</t>
  </si>
  <si>
    <t>Sum of Process Capability (Cpk)</t>
  </si>
  <si>
    <t>Sum of Audit Findings</t>
  </si>
  <si>
    <t>Sum of Scrap Cost (₹)</t>
  </si>
  <si>
    <t>Category</t>
  </si>
  <si>
    <t>Percentage (%)</t>
  </si>
  <si>
    <t>First Pass Yield</t>
  </si>
  <si>
    <t>Quality Loss</t>
  </si>
  <si>
    <t>Average of Customer Complaints2</t>
  </si>
  <si>
    <t>Average of Rework %2_2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</si>
</sst>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₹&quot;\ #,##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1">
    <xf numFmtId="0" fontId="0" fillId="0" borderId="0" xfId="0"/>
    <xf numFmtId="0" fontId="1" fillId="0" borderId="0" xfId="0" applyFont="1" applyAlignment="1">
      <alignment horizontal="center" vertical="center" wrapText="1"/>
    </xf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1" fontId="0" fillId="0" borderId="0" xfId="0" applyNumberFormat="1"/>
    <xf numFmtId="9" fontId="0" fillId="0" borderId="0" xfId="1" applyFont="1" applyAlignment="1">
      <alignment vertical="center" wrapText="1"/>
    </xf>
    <xf numFmtId="9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16" fontId="0" fillId="0" borderId="0" xfId="0" applyNumberFormat="1" applyAlignment="1">
      <alignment vertical="center" wrapText="1"/>
    </xf>
  </cellXfs>
  <cellStyles count="2">
    <cellStyle name="Normal" xfId="0" builtinId="0"/>
    <cellStyle name="Percent" xfId="1" builtinId="5"/>
  </cellStyles>
  <dxfs count="5">
    <dxf>
      <numFmt numFmtId="164" formatCode="&quot;₹&quot;\ #,##0"/>
    </dxf>
    <dxf>
      <numFmt numFmtId="1" formatCode="0"/>
    </dxf>
    <dxf>
      <numFmt numFmtId="1" formatCode="0"/>
    </dxf>
    <dxf>
      <numFmt numFmtId="1" formatCode="0"/>
    </dxf>
    <dxf>
      <numFmt numFmtId="1" formatCode="0"/>
    </dxf>
  </dxfs>
  <tableStyles count="0" defaultTableStyle="TableStyleMedium2" defaultPivotStyle="PivotStyleLight16"/>
  <colors>
    <mruColors>
      <color rgb="FF006600"/>
      <color rgb="FF52BE5C"/>
      <color rgb="FF1F9137"/>
      <color rgb="FF99C1A2"/>
      <color rgb="FFD1E3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[Quality Management Dashboard.xlsx]Pivot Table!PivotTable18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chemeClr val="tx1"/>
                </a:solidFill>
              </a:rPr>
              <a:t>Customer Complaints</a:t>
            </a:r>
          </a:p>
        </c:rich>
      </c:tx>
      <c:layout>
        <c:manualLayout>
          <c:xMode val="edge"/>
          <c:yMode val="edge"/>
          <c:x val="0.25813794386276867"/>
          <c:y val="7.619554819176108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noFill/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rgbClr val="00B0F0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layout>
            <c:manualLayout>
              <c:x val="-2.6824102321911193E-3"/>
              <c:y val="-8.977704830802078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rgbClr val="00B0F0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layout>
            <c:manualLayout>
              <c:x val="-4.9176952827148363E-17"/>
              <c:y val="-0.1224232476927556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ln w="28575" cap="rnd">
            <a:solidFill>
              <a:srgbClr val="00B0F0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layout>
            <c:manualLayout>
              <c:x val="-2.6824102321911193E-3"/>
              <c:y val="-0.10610014800038815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layout>
            <c:manualLayout>
              <c:x val="-2.682410232191144E-3"/>
              <c:y val="-8.9777048308020788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gradFill>
            <a:gsLst>
              <a:gs pos="7000">
                <a:srgbClr val="63BDEA"/>
              </a:gs>
              <a:gs pos="73000">
                <a:schemeClr val="accent5">
                  <a:lumMod val="20000"/>
                  <a:lumOff val="80000"/>
                </a:schemeClr>
              </a:gs>
              <a:gs pos="0">
                <a:srgbClr val="4FBAEB"/>
              </a:gs>
              <a:gs pos="17000">
                <a:schemeClr val="accent5">
                  <a:lumMod val="60000"/>
                  <a:lumOff val="40000"/>
                </a:schemeClr>
              </a:gs>
            </a:gsLst>
            <a:lin ang="5400000" scaled="1"/>
          </a:gra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areaChart>
        <c:grouping val="stacked"/>
        <c:varyColors val="0"/>
        <c:ser>
          <c:idx val="1"/>
          <c:order val="1"/>
          <c:tx>
            <c:strRef>
              <c:f>'Pivot Table'!$D$11</c:f>
              <c:strCache>
                <c:ptCount val="1"/>
                <c:pt idx="0">
                  <c:v>Average of Customer Complaints2</c:v>
                </c:pt>
              </c:strCache>
            </c:strRef>
          </c:tx>
          <c:spPr>
            <a:gradFill>
              <a:gsLst>
                <a:gs pos="7000">
                  <a:srgbClr val="63BDEA"/>
                </a:gs>
                <a:gs pos="73000">
                  <a:schemeClr val="accent5">
                    <a:lumMod val="20000"/>
                    <a:lumOff val="80000"/>
                  </a:schemeClr>
                </a:gs>
                <a:gs pos="0">
                  <a:srgbClr val="4FBAEB"/>
                </a:gs>
                <a:gs pos="17000">
                  <a:schemeClr val="accent5">
                    <a:lumMod val="60000"/>
                    <a:lumOff val="40000"/>
                  </a:schemeClr>
                </a:gs>
              </a:gsLst>
              <a:lin ang="5400000" scaled="1"/>
            </a:gradFill>
            <a:ln>
              <a:noFill/>
            </a:ln>
            <a:effectLst/>
          </c:spPr>
          <c:cat>
            <c:strRef>
              <c:f>'Pivot Table'!$B$12:$B$16</c:f>
              <c:strCache>
                <c:ptCount val="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</c:strCache>
            </c:strRef>
          </c:cat>
          <c:val>
            <c:numRef>
              <c:f>'Pivot Table'!$D$12:$D$16</c:f>
              <c:numCache>
                <c:formatCode>0</c:formatCode>
                <c:ptCount val="4"/>
                <c:pt idx="0">
                  <c:v>4.5714285714285712</c:v>
                </c:pt>
                <c:pt idx="1">
                  <c:v>4.4285714285714288</c:v>
                </c:pt>
                <c:pt idx="2">
                  <c:v>4.7142857142857144</c:v>
                </c:pt>
                <c:pt idx="3">
                  <c:v>4.2222222222222223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751-484F-8127-E3925E32C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9845584"/>
        <c:axId val="609845104"/>
      </c:areaChart>
      <c:lineChart>
        <c:grouping val="standard"/>
        <c:varyColors val="0"/>
        <c:ser>
          <c:idx val="0"/>
          <c:order val="0"/>
          <c:tx>
            <c:strRef>
              <c:f>'Pivot Table'!$C$11</c:f>
              <c:strCache>
                <c:ptCount val="1"/>
                <c:pt idx="0">
                  <c:v>Average of Customer Complaints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66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0066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B751-484F-8127-E3925E32C8E8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rgbClr val="0066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rgbClr val="00B0F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B751-484F-8127-E3925E32C8E8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rgbClr val="0066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rgbClr val="00B0F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B751-484F-8127-E3925E32C8E8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rgbClr val="0066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rgbClr val="00B0F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B751-484F-8127-E3925E32C8E8}"/>
              </c:ext>
            </c:extLst>
          </c:dPt>
          <c:dLbls>
            <c:dLbl>
              <c:idx val="0"/>
              <c:layout>
                <c:manualLayout>
                  <c:x val="-2.682410232191144E-3"/>
                  <c:y val="-8.9777048308020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751-484F-8127-E3925E32C8E8}"/>
                </c:ext>
              </c:extLst>
            </c:dLbl>
            <c:dLbl>
              <c:idx val="1"/>
              <c:layout>
                <c:manualLayout>
                  <c:x val="-4.9176952827148363E-17"/>
                  <c:y val="-0.12242324769275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751-484F-8127-E3925E32C8E8}"/>
                </c:ext>
              </c:extLst>
            </c:dLbl>
            <c:dLbl>
              <c:idx val="2"/>
              <c:layout>
                <c:manualLayout>
                  <c:x val="-2.6824102321911193E-3"/>
                  <c:y val="-8.9777048308020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751-484F-8127-E3925E32C8E8}"/>
                </c:ext>
              </c:extLst>
            </c:dLbl>
            <c:dLbl>
              <c:idx val="3"/>
              <c:layout>
                <c:manualLayout>
                  <c:x val="-2.6824102321911193E-3"/>
                  <c:y val="-0.106100148000388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751-484F-8127-E3925E32C8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5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Table'!$B$12:$B$16</c:f>
              <c:strCache>
                <c:ptCount val="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</c:strCache>
            </c:strRef>
          </c:cat>
          <c:val>
            <c:numRef>
              <c:f>'Pivot Table'!$C$12:$C$16</c:f>
              <c:numCache>
                <c:formatCode>0</c:formatCode>
                <c:ptCount val="4"/>
                <c:pt idx="0">
                  <c:v>4.5714285714285712</c:v>
                </c:pt>
                <c:pt idx="1">
                  <c:v>4.4285714285714288</c:v>
                </c:pt>
                <c:pt idx="2">
                  <c:v>4.7142857142857144</c:v>
                </c:pt>
                <c:pt idx="3">
                  <c:v>4.2222222222222223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51-484F-8127-E3925E32C8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845584"/>
        <c:axId val="609845104"/>
      </c:lineChart>
      <c:catAx>
        <c:axId val="60984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845104"/>
        <c:crosses val="autoZero"/>
        <c:auto val="1"/>
        <c:lblAlgn val="ctr"/>
        <c:lblOffset val="100"/>
        <c:noMultiLvlLbl val="0"/>
      </c:catAx>
      <c:valAx>
        <c:axId val="609845104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60984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[Quality Management Dashboard.xlsx]Pivot Table!PivotTable19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lang="en-US" sz="1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chemeClr val="tx1"/>
                </a:solidFill>
              </a:rPr>
              <a:t>Rework Rate</a:t>
            </a:r>
          </a:p>
        </c:rich>
      </c:tx>
      <c:layout>
        <c:manualLayout>
          <c:xMode val="edge"/>
          <c:yMode val="edge"/>
          <c:x val="0.19567173259724477"/>
          <c:y val="8.263429601857878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2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>
            <a:gsLst>
              <a:gs pos="15000">
                <a:schemeClr val="accent6">
                  <a:lumMod val="75000"/>
                </a:schemeClr>
              </a:gs>
              <a:gs pos="25000">
                <a:schemeClr val="accent6">
                  <a:lumMod val="75000"/>
                </a:schemeClr>
              </a:gs>
              <a:gs pos="83000">
                <a:schemeClr val="accent6">
                  <a:lumMod val="40000"/>
                  <a:lumOff val="60000"/>
                </a:schemeClr>
              </a:gs>
              <a:gs pos="1000">
                <a:srgbClr val="006600"/>
              </a:gs>
            </a:gsLst>
            <a:lin ang="5400000" scaled="1"/>
          </a:gradFill>
          <a:ln>
            <a:gradFill>
              <a:gsLst>
                <a:gs pos="44728">
                  <a:srgbClr val="57C0EF"/>
                </a:gs>
                <a:gs pos="2000">
                  <a:srgbClr val="00B0F0"/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rgbClr val="0070C0"/>
            </a:solidFill>
            <a:round/>
          </a:ln>
          <a:effectLst/>
        </c:spPr>
      </c:pivotFmt>
      <c:pivotFmt>
        <c:idx val="5"/>
        <c:spPr>
          <a:solidFill>
            <a:schemeClr val="accent1"/>
          </a:solidFill>
          <a:ln w="28575" cap="rnd">
            <a:solidFill>
              <a:srgbClr val="00B0F0"/>
            </a:solidFill>
            <a:round/>
          </a:ln>
          <a:effectLst/>
        </c:spPr>
      </c:pivotFmt>
      <c:pivotFmt>
        <c:idx val="6"/>
        <c:spPr>
          <a:gradFill>
            <a:gsLst>
              <a:gs pos="7000">
                <a:srgbClr val="00B0F0"/>
              </a:gs>
              <a:gs pos="73000">
                <a:schemeClr val="accent5">
                  <a:lumMod val="20000"/>
                  <a:lumOff val="80000"/>
                </a:schemeClr>
              </a:gs>
              <a:gs pos="0">
                <a:srgbClr val="00B0F0"/>
              </a:gs>
              <a:gs pos="17000">
                <a:schemeClr val="accent5">
                  <a:lumMod val="60000"/>
                  <a:lumOff val="40000"/>
                </a:schemeClr>
              </a:gs>
            </a:gsLst>
            <a:lin ang="5400000" scaled="1"/>
          </a:gra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gradFill>
            <a:gsLst>
              <a:gs pos="15000">
                <a:schemeClr val="accent6">
                  <a:lumMod val="75000"/>
                </a:schemeClr>
              </a:gs>
              <a:gs pos="25000">
                <a:schemeClr val="accent6">
                  <a:lumMod val="75000"/>
                </a:schemeClr>
              </a:gs>
              <a:gs pos="83000">
                <a:schemeClr val="accent6">
                  <a:lumMod val="40000"/>
                  <a:lumOff val="60000"/>
                </a:schemeClr>
              </a:gs>
              <a:gs pos="1000">
                <a:srgbClr val="006600"/>
              </a:gs>
            </a:gsLst>
            <a:lin ang="5400000" scaled="1"/>
          </a:gradFill>
          <a:ln>
            <a:gradFill>
              <a:gsLst>
                <a:gs pos="44728">
                  <a:srgbClr val="57C0EF"/>
                </a:gs>
                <a:gs pos="2000">
                  <a:srgbClr val="00B0F0"/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</a:ln>
          <a:effectLst/>
        </c:spPr>
      </c:pivotFmt>
      <c:pivotFmt>
        <c:idx val="8"/>
        <c:spPr>
          <a:gradFill>
            <a:gsLst>
              <a:gs pos="15000">
                <a:schemeClr val="accent6">
                  <a:lumMod val="75000"/>
                </a:schemeClr>
              </a:gs>
              <a:gs pos="25000">
                <a:schemeClr val="accent6">
                  <a:lumMod val="75000"/>
                </a:schemeClr>
              </a:gs>
              <a:gs pos="83000">
                <a:schemeClr val="accent6">
                  <a:lumMod val="40000"/>
                  <a:lumOff val="60000"/>
                </a:schemeClr>
              </a:gs>
              <a:gs pos="1000">
                <a:srgbClr val="006600"/>
              </a:gs>
            </a:gsLst>
            <a:lin ang="5400000" scaled="1"/>
          </a:gradFill>
          <a:ln>
            <a:gradFill>
              <a:gsLst>
                <a:gs pos="44728">
                  <a:srgbClr val="57C0EF"/>
                </a:gs>
                <a:gs pos="2000">
                  <a:srgbClr val="00B0F0"/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</a:ln>
          <a:effectLst/>
        </c:spPr>
      </c:pivotFmt>
      <c:pivotFmt>
        <c:idx val="9"/>
        <c:spPr>
          <a:gradFill>
            <a:gsLst>
              <a:gs pos="15000">
                <a:schemeClr val="accent6">
                  <a:lumMod val="75000"/>
                </a:schemeClr>
              </a:gs>
              <a:gs pos="25000">
                <a:schemeClr val="accent6">
                  <a:lumMod val="75000"/>
                </a:schemeClr>
              </a:gs>
              <a:gs pos="83000">
                <a:schemeClr val="accent6">
                  <a:lumMod val="40000"/>
                  <a:lumOff val="60000"/>
                </a:schemeClr>
              </a:gs>
              <a:gs pos="1000">
                <a:srgbClr val="006600"/>
              </a:gs>
            </a:gsLst>
            <a:lin ang="5400000" scaled="1"/>
          </a:gradFill>
          <a:ln>
            <a:gradFill>
              <a:gsLst>
                <a:gs pos="44728">
                  <a:srgbClr val="57C0EF"/>
                </a:gs>
                <a:gs pos="2000">
                  <a:srgbClr val="00B0F0"/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</a:ln>
          <a:effectLst/>
        </c:spPr>
      </c:pivotFmt>
      <c:pivotFmt>
        <c:idx val="10"/>
        <c:spPr>
          <a:gradFill>
            <a:gsLst>
              <a:gs pos="15000">
                <a:schemeClr val="accent6">
                  <a:lumMod val="75000"/>
                </a:schemeClr>
              </a:gs>
              <a:gs pos="25000">
                <a:schemeClr val="accent6">
                  <a:lumMod val="75000"/>
                </a:schemeClr>
              </a:gs>
              <a:gs pos="83000">
                <a:schemeClr val="accent6">
                  <a:lumMod val="40000"/>
                  <a:lumOff val="60000"/>
                </a:schemeClr>
              </a:gs>
              <a:gs pos="1000">
                <a:srgbClr val="006600"/>
              </a:gs>
            </a:gsLst>
            <a:lin ang="5400000" scaled="1"/>
          </a:gradFill>
          <a:ln>
            <a:gradFill>
              <a:gsLst>
                <a:gs pos="44728">
                  <a:srgbClr val="57C0EF"/>
                </a:gs>
                <a:gs pos="2000">
                  <a:srgbClr val="00B0F0"/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</a:ln>
          <a:effectLst/>
        </c:spPr>
      </c:pivotFmt>
      <c:pivotFmt>
        <c:idx val="11"/>
        <c:spPr>
          <a:ln w="28575" cap="rnd">
            <a:solidFill>
              <a:srgbClr val="006600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28575" cap="rnd">
            <a:solidFill>
              <a:srgbClr val="006600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layout>
            <c:manualLayout>
              <c:x val="-5.5769729859332928E-3"/>
              <c:y val="-0.1113827654229037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ln w="28575" cap="rnd">
            <a:solidFill>
              <a:srgbClr val="006600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layout>
            <c:manualLayout>
              <c:x val="-1.6714023650763871E-2"/>
              <c:y val="-0.11166195645235984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ln w="28575" cap="rnd">
            <a:solidFill>
              <a:srgbClr val="006600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layout>
            <c:manualLayout>
              <c:x val="-2.2307891943733171E-2"/>
              <c:y val="-0.1370864805204969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ln w="28575" cap="rnd">
            <a:solidFill>
              <a:srgbClr val="006600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layout>
            <c:manualLayout>
              <c:x val="-5.5769729859332956E-2"/>
              <c:y val="-0.1542222905855589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areaChart>
        <c:grouping val="stacked"/>
        <c:varyColors val="0"/>
        <c:ser>
          <c:idx val="0"/>
          <c:order val="0"/>
          <c:tx>
            <c:strRef>
              <c:f>'Pivot Table'!$F$11</c:f>
              <c:strCache>
                <c:ptCount val="1"/>
                <c:pt idx="0">
                  <c:v>Average of Rework %2_2</c:v>
                </c:pt>
              </c:strCache>
            </c:strRef>
          </c:tx>
          <c:spPr>
            <a:gradFill>
              <a:gsLst>
                <a:gs pos="15000">
                  <a:schemeClr val="accent6">
                    <a:lumMod val="75000"/>
                  </a:schemeClr>
                </a:gs>
                <a:gs pos="25000">
                  <a:schemeClr val="accent6">
                    <a:lumMod val="75000"/>
                  </a:schemeClr>
                </a:gs>
                <a:gs pos="83000">
                  <a:schemeClr val="accent6">
                    <a:lumMod val="40000"/>
                    <a:lumOff val="60000"/>
                  </a:schemeClr>
                </a:gs>
                <a:gs pos="1000">
                  <a:srgbClr val="006600"/>
                </a:gs>
              </a:gsLst>
              <a:lin ang="5400000" scaled="1"/>
            </a:gradFill>
            <a:ln>
              <a:gradFill>
                <a:gsLst>
                  <a:gs pos="44728">
                    <a:srgbClr val="57C0EF"/>
                  </a:gs>
                  <a:gs pos="2000">
                    <a:srgbClr val="00B0F0"/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</a:ln>
            <a:effectLst/>
          </c:spPr>
          <c:cat>
            <c:strRef>
              <c:f>'Pivot Table'!$E$12:$E$16</c:f>
              <c:strCache>
                <c:ptCount val="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</c:strCache>
            </c:strRef>
          </c:cat>
          <c:val>
            <c:numRef>
              <c:f>'Pivot Table'!$F$12:$F$16</c:f>
              <c:numCache>
                <c:formatCode>0%</c:formatCode>
                <c:ptCount val="4"/>
                <c:pt idx="0">
                  <c:v>3.4571428571428579E-2</c:v>
                </c:pt>
                <c:pt idx="1">
                  <c:v>3.5285714285714288E-2</c:v>
                </c:pt>
                <c:pt idx="2">
                  <c:v>3.6571428571428574E-2</c:v>
                </c:pt>
                <c:pt idx="3">
                  <c:v>3.4555555555555555E-2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6D-4F3B-A5E1-18B74F0966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282368"/>
        <c:axId val="936281888"/>
      </c:areaChart>
      <c:lineChart>
        <c:grouping val="stacked"/>
        <c:varyColors val="0"/>
        <c:ser>
          <c:idx val="1"/>
          <c:order val="1"/>
          <c:tx>
            <c:strRef>
              <c:f>'Pivot Table'!$G$11</c:f>
              <c:strCache>
                <c:ptCount val="1"/>
                <c:pt idx="0">
                  <c:v>Average of Rework %2</c:v>
                </c:pt>
              </c:strCache>
            </c:strRef>
          </c:tx>
          <c:spPr>
            <a:ln w="28575" cap="rnd">
              <a:solidFill>
                <a:srgbClr val="0066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660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006600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rgbClr val="0066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B16D-4F3B-A5E1-18B74F096611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rgbClr val="006600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rgbClr val="0066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B16D-4F3B-A5E1-18B74F096611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rgbClr val="006600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rgbClr val="0066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B16D-4F3B-A5E1-18B74F096611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rgbClr val="006600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rgbClr val="0066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B16D-4F3B-A5E1-18B74F096611}"/>
              </c:ext>
            </c:extLst>
          </c:dPt>
          <c:dLbls>
            <c:dLbl>
              <c:idx val="0"/>
              <c:layout>
                <c:manualLayout>
                  <c:x val="-5.5769729859332956E-2"/>
                  <c:y val="-0.1542222905855589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16D-4F3B-A5E1-18B74F096611}"/>
                </c:ext>
              </c:extLst>
            </c:dLbl>
            <c:dLbl>
              <c:idx val="1"/>
              <c:layout>
                <c:manualLayout>
                  <c:x val="-2.2307891943733171E-2"/>
                  <c:y val="-0.137086480520496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16D-4F3B-A5E1-18B74F096611}"/>
                </c:ext>
              </c:extLst>
            </c:dLbl>
            <c:dLbl>
              <c:idx val="2"/>
              <c:layout>
                <c:manualLayout>
                  <c:x val="-5.5769729859332928E-3"/>
                  <c:y val="-0.111382765422903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16D-4F3B-A5E1-18B74F096611}"/>
                </c:ext>
              </c:extLst>
            </c:dLbl>
            <c:dLbl>
              <c:idx val="3"/>
              <c:layout>
                <c:manualLayout>
                  <c:x val="-1.6714023650763871E-2"/>
                  <c:y val="-0.1116619564523598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16D-4F3B-A5E1-18B74F0966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5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Table'!$E$12:$E$16</c:f>
              <c:strCache>
                <c:ptCount val="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</c:strCache>
            </c:strRef>
          </c:cat>
          <c:val>
            <c:numRef>
              <c:f>'Pivot Table'!$G$12:$G$16</c:f>
              <c:numCache>
                <c:formatCode>0%</c:formatCode>
                <c:ptCount val="4"/>
                <c:pt idx="0">
                  <c:v>3.4571428571428579E-2</c:v>
                </c:pt>
                <c:pt idx="1">
                  <c:v>3.5285714285714288E-2</c:v>
                </c:pt>
                <c:pt idx="2">
                  <c:v>3.6571428571428574E-2</c:v>
                </c:pt>
                <c:pt idx="3">
                  <c:v>3.4555555555555555E-2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16D-4F3B-A5E1-18B74F0966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6282368"/>
        <c:axId val="936281888"/>
      </c:lineChart>
      <c:catAx>
        <c:axId val="93628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81888"/>
        <c:crosses val="autoZero"/>
        <c:auto val="1"/>
        <c:lblAlgn val="ctr"/>
        <c:lblOffset val="100"/>
        <c:noMultiLvlLbl val="0"/>
      </c:catAx>
      <c:valAx>
        <c:axId val="936281888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3628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[Quality Management Dashboard.xlsx]Pivot Table!PivotTable20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chemeClr val="tx1"/>
                </a:solidFill>
              </a:rPr>
              <a:t>Process</a:t>
            </a:r>
            <a:r>
              <a:rPr lang="en-US" sz="2000" b="1" baseline="0">
                <a:solidFill>
                  <a:schemeClr val="tx1"/>
                </a:solidFill>
              </a:rPr>
              <a:t> Capability(Cpk)</a:t>
            </a:r>
            <a:endParaRPr lang="en-US" sz="20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16493786391731349"/>
          <c:y val="3.69888882111341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66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'Pivot Table'!$C$19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66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Table'!$B$20:$B$24</c:f>
              <c:strCache>
                <c:ptCount val="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</c:strCache>
            </c:strRef>
          </c:cat>
          <c:val>
            <c:numRef>
              <c:f>'Pivot Table'!$C$20:$C$24</c:f>
              <c:numCache>
                <c:formatCode>0</c:formatCode>
                <c:ptCount val="4"/>
                <c:pt idx="0">
                  <c:v>9.27</c:v>
                </c:pt>
                <c:pt idx="1">
                  <c:v>9.2899999999999991</c:v>
                </c:pt>
                <c:pt idx="2">
                  <c:v>9.2099999999999991</c:v>
                </c:pt>
                <c:pt idx="3">
                  <c:v>12.05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81-4C79-9036-97934F3F6D9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562416336"/>
        <c:axId val="562403376"/>
      </c:barChart>
      <c:catAx>
        <c:axId val="5624163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2403376"/>
        <c:crosses val="autoZero"/>
        <c:auto val="1"/>
        <c:lblAlgn val="ctr"/>
        <c:lblOffset val="100"/>
        <c:noMultiLvlLbl val="0"/>
      </c:catAx>
      <c:valAx>
        <c:axId val="562403376"/>
        <c:scaling>
          <c:orientation val="minMax"/>
        </c:scaling>
        <c:delete val="1"/>
        <c:axPos val="b"/>
        <c:numFmt formatCode="0" sourceLinked="1"/>
        <c:majorTickMark val="none"/>
        <c:minorTickMark val="none"/>
        <c:tickLblPos val="nextTo"/>
        <c:crossAx val="562416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[Quality Management Dashboard.xlsx]Pivot Table!PivotTable21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Audit Findings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20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2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'Pivot Table'!$F$19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Table'!$E$20:$E$24</c:f>
              <c:strCache>
                <c:ptCount val="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</c:strCache>
            </c:strRef>
          </c:cat>
          <c:val>
            <c:numRef>
              <c:f>'Pivot Table'!$F$20:$F$24</c:f>
              <c:numCache>
                <c:formatCode>0</c:formatCode>
                <c:ptCount val="4"/>
                <c:pt idx="0">
                  <c:v>22</c:v>
                </c:pt>
                <c:pt idx="1">
                  <c:v>22</c:v>
                </c:pt>
                <c:pt idx="2">
                  <c:v>23</c:v>
                </c:pt>
                <c:pt idx="3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7D-4EEE-95F0-35E8BC4C5F1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73150512"/>
        <c:axId val="973148112"/>
      </c:barChart>
      <c:catAx>
        <c:axId val="97315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3148112"/>
        <c:crosses val="autoZero"/>
        <c:auto val="1"/>
        <c:lblAlgn val="ctr"/>
        <c:lblOffset val="100"/>
        <c:noMultiLvlLbl val="0"/>
      </c:catAx>
      <c:valAx>
        <c:axId val="973148112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97315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[Quality Management Dashboard.xlsx]Pivot Table!PivotTable23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Scrap Cost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20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66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2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6600"/>
          </a:solidFill>
          <a:ln>
            <a:noFill/>
          </a:ln>
          <a:effectLst/>
        </c:spPr>
        <c:dLbl>
          <c:idx val="0"/>
          <c:layout>
            <c:manualLayout>
              <c:x val="2.4224303767313377E-3"/>
              <c:y val="5.513514496391412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2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35709743155327489"/>
                  <c:h val="0.18819377959223688"/>
                </c:manualLayout>
              </c15:layout>
            </c:ext>
          </c:extLst>
        </c:dLbl>
      </c:pivotFmt>
      <c:pivotFmt>
        <c:idx val="4"/>
        <c:spPr>
          <a:solidFill>
            <a:srgbClr val="006600"/>
          </a:solidFill>
          <a:ln>
            <a:noFill/>
          </a:ln>
          <a:effectLst/>
        </c:spPr>
        <c:dLbl>
          <c:idx val="0"/>
          <c:layout>
            <c:manualLayout>
              <c:x val="-1.6045347530153898E-2"/>
              <c:y val="-2.510038335015941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2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3623866717809871"/>
                  <c:h val="0.18819377959223688"/>
                </c:manualLayout>
              </c15:layout>
            </c:ext>
          </c:extLst>
        </c:dLbl>
      </c:pivotFmt>
      <c:pivotFmt>
        <c:idx val="5"/>
        <c:spPr>
          <a:solidFill>
            <a:srgbClr val="006600"/>
          </a:solidFill>
          <a:ln>
            <a:noFill/>
          </a:ln>
          <a:effectLst/>
        </c:spPr>
        <c:dLbl>
          <c:idx val="0"/>
          <c:layout>
            <c:manualLayout>
              <c:x val="2.9046050124505382E-2"/>
              <c:y val="4.483591996527791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2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38404798465370671"/>
                  <c:h val="0.19315227041483882"/>
                </c:manualLayout>
              </c15:layout>
            </c:ext>
          </c:extLst>
        </c:dLbl>
      </c:pivotFmt>
      <c:pivotFmt>
        <c:idx val="6"/>
        <c:spPr>
          <a:solidFill>
            <a:srgbClr val="006600"/>
          </a:solidFill>
          <a:ln>
            <a:noFill/>
          </a:ln>
          <a:effectLst/>
        </c:spPr>
        <c:dLbl>
          <c:idx val="0"/>
          <c:layout>
            <c:manualLayout>
              <c:x val="-9.614339421791223E-4"/>
              <c:y val="-3.25381195840623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en-US" sz="12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42382307116610252"/>
                  <c:h val="0.1034076975194106"/>
                </c:manualLayout>
              </c15:layout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'Pivot Table'!$F$26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66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907-4F96-A886-08AA3F1378D1}"/>
              </c:ext>
            </c:extLst>
          </c:dPt>
          <c:dPt>
            <c:idx val="1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A907-4F96-A886-08AA3F1378D1}"/>
              </c:ext>
            </c:extLst>
          </c:dPt>
          <c:dPt>
            <c:idx val="2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907-4F96-A886-08AA3F1378D1}"/>
              </c:ext>
            </c:extLst>
          </c:dPt>
          <c:dPt>
            <c:idx val="3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907-4F96-A886-08AA3F1378D1}"/>
              </c:ext>
            </c:extLst>
          </c:dPt>
          <c:dLbls>
            <c:dLbl>
              <c:idx val="0"/>
              <c:layout>
                <c:manualLayout>
                  <c:x val="2.4224303767313377E-3"/>
                  <c:y val="5.513514496391412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709743155327489"/>
                      <c:h val="0.1881937795922368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907-4F96-A886-08AA3F1378D1}"/>
                </c:ext>
              </c:extLst>
            </c:dLbl>
            <c:dLbl>
              <c:idx val="1"/>
              <c:layout>
                <c:manualLayout>
                  <c:x val="-1.6045347530153898E-2"/>
                  <c:y val="-2.510038335015941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623866717809871"/>
                      <c:h val="0.1881937795922368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A907-4F96-A886-08AA3F1378D1}"/>
                </c:ext>
              </c:extLst>
            </c:dLbl>
            <c:dLbl>
              <c:idx val="2"/>
              <c:layout>
                <c:manualLayout>
                  <c:x val="2.9046050124505382E-2"/>
                  <c:y val="4.48359199652779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404798465370671"/>
                      <c:h val="0.1931522704148388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907-4F96-A886-08AA3F1378D1}"/>
                </c:ext>
              </c:extLst>
            </c:dLbl>
            <c:dLbl>
              <c:idx val="3"/>
              <c:layout>
                <c:manualLayout>
                  <c:x val="-9.614339421791223E-4"/>
                  <c:y val="-3.25381195840623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2382307116610252"/>
                      <c:h val="0.103407697519410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A907-4F96-A886-08AA3F1378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US"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'Pivot Table'!$E$27:$E$31</c:f>
              <c:strCache>
                <c:ptCount val="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</c:strCache>
            </c:strRef>
          </c:cat>
          <c:val>
            <c:numRef>
              <c:f>'Pivot Table'!$F$27:$F$31</c:f>
              <c:numCache>
                <c:formatCode>"₹"\ #,##0</c:formatCode>
                <c:ptCount val="4"/>
                <c:pt idx="0">
                  <c:v>134000</c:v>
                </c:pt>
                <c:pt idx="1">
                  <c:v>132800</c:v>
                </c:pt>
                <c:pt idx="2">
                  <c:v>138800</c:v>
                </c:pt>
                <c:pt idx="3">
                  <c:v>168500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07-4F96-A886-08AA3F1378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0697024"/>
        <c:axId val="800694624"/>
      </c:barChart>
      <c:catAx>
        <c:axId val="80069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0694624"/>
        <c:crosses val="autoZero"/>
        <c:auto val="1"/>
        <c:lblAlgn val="ctr"/>
        <c:lblOffset val="100"/>
        <c:noMultiLvlLbl val="0"/>
      </c:catAx>
      <c:valAx>
        <c:axId val="800694624"/>
        <c:scaling>
          <c:orientation val="minMax"/>
        </c:scaling>
        <c:delete val="1"/>
        <c:axPos val="l"/>
        <c:numFmt formatCode="&quot;₹&quot;\ #,##0" sourceLinked="1"/>
        <c:majorTickMark val="none"/>
        <c:minorTickMark val="none"/>
        <c:tickLblPos val="nextTo"/>
        <c:crossAx val="80069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 algn="ctr">
        <a:defRPr lang="en-US" sz="1200" b="1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 sz="2000" b="1">
                <a:solidFill>
                  <a:schemeClr val="tx1"/>
                </a:solidFill>
              </a:rPr>
              <a:t>FPY</a:t>
            </a:r>
            <a:r>
              <a:rPr lang="en-IN" sz="2000" b="1" baseline="0">
                <a:solidFill>
                  <a:schemeClr val="tx1"/>
                </a:solidFill>
              </a:rPr>
              <a:t> vs Quality Loss</a:t>
            </a:r>
            <a:endParaRPr lang="en-IN" sz="20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N"/>
        </a:p>
      </c:txPr>
    </c:title>
    <c:autoTitleDeleted val="0"/>
    <c:plotArea>
      <c:layout/>
      <c:doughnutChart>
        <c:varyColors val="1"/>
        <c:ser>
          <c:idx val="0"/>
          <c:order val="0"/>
          <c:spPr>
            <a:solidFill>
              <a:srgbClr val="00B0F0"/>
            </a:solidFill>
          </c:spPr>
          <c:dPt>
            <c:idx val="0"/>
            <c:bubble3D val="0"/>
            <c:spPr>
              <a:solidFill>
                <a:srgbClr val="0066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C3D-4874-9319-DEFD6DA24F31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C3D-4874-9319-DEFD6DA24F31}"/>
              </c:ext>
            </c:extLst>
          </c:dPt>
          <c:cat>
            <c:strRef>
              <c:f>'Pivot Table'!$H$4:$H$5</c:f>
              <c:strCache>
                <c:ptCount val="2"/>
                <c:pt idx="0">
                  <c:v>First Pass Yield</c:v>
                </c:pt>
                <c:pt idx="1">
                  <c:v>Quality Loss</c:v>
                </c:pt>
              </c:strCache>
            </c:strRef>
          </c:cat>
          <c:val>
            <c:numRef>
              <c:f>'Pivot Table'!$I$4:$I$5</c:f>
              <c:numCache>
                <c:formatCode>0%</c:formatCode>
                <c:ptCount val="2"/>
                <c:pt idx="0">
                  <c:v>0.96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C3D-4874-9319-DEFD6DA24F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13" Type="http://schemas.openxmlformats.org/officeDocument/2006/relationships/image" Target="../media/image7.svg"/><Relationship Id="rId3" Type="http://schemas.openxmlformats.org/officeDocument/2006/relationships/chart" Target="../charts/chart3.xml"/><Relationship Id="rId7" Type="http://schemas.openxmlformats.org/officeDocument/2006/relationships/image" Target="../media/image1.png"/><Relationship Id="rId12" Type="http://schemas.openxmlformats.org/officeDocument/2006/relationships/image" Target="../media/image6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5.svg"/><Relationship Id="rId5" Type="http://schemas.openxmlformats.org/officeDocument/2006/relationships/chart" Target="../charts/chart5.xml"/><Relationship Id="rId15" Type="http://schemas.openxmlformats.org/officeDocument/2006/relationships/image" Target="../media/image9.svg"/><Relationship Id="rId10" Type="http://schemas.openxmlformats.org/officeDocument/2006/relationships/image" Target="../media/image4.png"/><Relationship Id="rId4" Type="http://schemas.openxmlformats.org/officeDocument/2006/relationships/chart" Target="../charts/chart4.xml"/><Relationship Id="rId9" Type="http://schemas.openxmlformats.org/officeDocument/2006/relationships/image" Target="../media/image3.svg"/><Relationship Id="rId1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289560</xdr:colOff>
      <xdr:row>2</xdr:row>
      <xdr:rowOff>297180</xdr:rowOff>
    </xdr:from>
    <xdr:to>
      <xdr:col>13</xdr:col>
      <xdr:colOff>281940</xdr:colOff>
      <xdr:row>5</xdr:row>
      <xdr:rowOff>175260</xdr:rowOff>
    </xdr:to>
    <xdr:sp macro="" textlink="$E$4">
      <xdr:nvSpPr>
        <xdr:cNvPr id="8" name="Rectangle: Rounded Corners 7">
          <a:extLst>
            <a:ext uri="{FF2B5EF4-FFF2-40B4-BE49-F238E27FC236}">
              <a16:creationId xmlns:a16="http://schemas.microsoft.com/office/drawing/2014/main" id="{112ECAC6-AA6F-0227-4CF9-1F3AB91F407D}"/>
            </a:ext>
          </a:extLst>
        </xdr:cNvPr>
        <xdr:cNvSpPr/>
      </xdr:nvSpPr>
      <xdr:spPr>
        <a:xfrm>
          <a:off x="9768840" y="662940"/>
          <a:ext cx="1821180" cy="9753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fld id="{6FFAB4FF-9BA7-4B68-97E5-D670D9637745}" type="TxLink"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l"/>
            <a:t>96%</a:t>
          </a:fld>
          <a:endParaRPr lang="en-IN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498584</xdr:colOff>
      <xdr:row>2</xdr:row>
      <xdr:rowOff>146806</xdr:rowOff>
    </xdr:from>
    <xdr:to>
      <xdr:col>20</xdr:col>
      <xdr:colOff>498701</xdr:colOff>
      <xdr:row>43</xdr:row>
      <xdr:rowOff>36074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ACBA9E13-F009-2A96-38A0-723DD5550A40}"/>
            </a:ext>
          </a:extLst>
        </xdr:cNvPr>
        <xdr:cNvSpPr/>
      </xdr:nvSpPr>
      <xdr:spPr>
        <a:xfrm>
          <a:off x="1713926" y="513338"/>
          <a:ext cx="10938193" cy="7403166"/>
        </a:xfrm>
        <a:custGeom>
          <a:avLst/>
          <a:gdLst>
            <a:gd name="csX0" fmla="*/ 0 w 10919460"/>
            <a:gd name="csY0" fmla="*/ 1237101 h 7422458"/>
            <a:gd name="csX1" fmla="*/ 1237101 w 10919460"/>
            <a:gd name="csY1" fmla="*/ 0 h 7422458"/>
            <a:gd name="csX2" fmla="*/ 9682359 w 10919460"/>
            <a:gd name="csY2" fmla="*/ 0 h 7422458"/>
            <a:gd name="csX3" fmla="*/ 10919460 w 10919460"/>
            <a:gd name="csY3" fmla="*/ 1237101 h 7422458"/>
            <a:gd name="csX4" fmla="*/ 10919460 w 10919460"/>
            <a:gd name="csY4" fmla="*/ 6185357 h 7422458"/>
            <a:gd name="csX5" fmla="*/ 9682359 w 10919460"/>
            <a:gd name="csY5" fmla="*/ 7422458 h 7422458"/>
            <a:gd name="csX6" fmla="*/ 1237101 w 10919460"/>
            <a:gd name="csY6" fmla="*/ 7422458 h 7422458"/>
            <a:gd name="csX7" fmla="*/ 0 w 10919460"/>
            <a:gd name="csY7" fmla="*/ 6185357 h 7422458"/>
            <a:gd name="csX8" fmla="*/ 0 w 10919460"/>
            <a:gd name="csY8" fmla="*/ 1237101 h 7422458"/>
            <a:gd name="csX0" fmla="*/ 1556 w 10921016"/>
            <a:gd name="csY0" fmla="*/ 1237101 h 7422458"/>
            <a:gd name="csX1" fmla="*/ 621341 w 10921016"/>
            <a:gd name="csY1" fmla="*/ 9646 h 7422458"/>
            <a:gd name="csX2" fmla="*/ 9683915 w 10921016"/>
            <a:gd name="csY2" fmla="*/ 0 h 7422458"/>
            <a:gd name="csX3" fmla="*/ 10921016 w 10921016"/>
            <a:gd name="csY3" fmla="*/ 1237101 h 7422458"/>
            <a:gd name="csX4" fmla="*/ 10921016 w 10921016"/>
            <a:gd name="csY4" fmla="*/ 6185357 h 7422458"/>
            <a:gd name="csX5" fmla="*/ 9683915 w 10921016"/>
            <a:gd name="csY5" fmla="*/ 7422458 h 7422458"/>
            <a:gd name="csX6" fmla="*/ 1238657 w 10921016"/>
            <a:gd name="csY6" fmla="*/ 7422458 h 7422458"/>
            <a:gd name="csX7" fmla="*/ 1556 w 10921016"/>
            <a:gd name="csY7" fmla="*/ 6185357 h 7422458"/>
            <a:gd name="csX8" fmla="*/ 1556 w 10921016"/>
            <a:gd name="csY8" fmla="*/ 1237101 h 7422458"/>
            <a:gd name="csX0" fmla="*/ 1556 w 10923286"/>
            <a:gd name="csY0" fmla="*/ 1227455 h 7412812"/>
            <a:gd name="csX1" fmla="*/ 621341 w 10923286"/>
            <a:gd name="csY1" fmla="*/ 0 h 7412812"/>
            <a:gd name="csX2" fmla="*/ 10310877 w 10923286"/>
            <a:gd name="csY2" fmla="*/ 9645 h 7412812"/>
            <a:gd name="csX3" fmla="*/ 10921016 w 10923286"/>
            <a:gd name="csY3" fmla="*/ 1227455 h 7412812"/>
            <a:gd name="csX4" fmla="*/ 10921016 w 10923286"/>
            <a:gd name="csY4" fmla="*/ 6175711 h 7412812"/>
            <a:gd name="csX5" fmla="*/ 9683915 w 10923286"/>
            <a:gd name="csY5" fmla="*/ 7412812 h 7412812"/>
            <a:gd name="csX6" fmla="*/ 1238657 w 10923286"/>
            <a:gd name="csY6" fmla="*/ 7412812 h 7412812"/>
            <a:gd name="csX7" fmla="*/ 1556 w 10923286"/>
            <a:gd name="csY7" fmla="*/ 6175711 h 7412812"/>
            <a:gd name="csX8" fmla="*/ 1556 w 10923286"/>
            <a:gd name="csY8" fmla="*/ 1227455 h 7412812"/>
            <a:gd name="csX0" fmla="*/ 11955 w 10933685"/>
            <a:gd name="csY0" fmla="*/ 1227455 h 7412812"/>
            <a:gd name="csX1" fmla="*/ 631740 w 10933685"/>
            <a:gd name="csY1" fmla="*/ 0 h 7412812"/>
            <a:gd name="csX2" fmla="*/ 10321276 w 10933685"/>
            <a:gd name="csY2" fmla="*/ 9645 h 7412812"/>
            <a:gd name="csX3" fmla="*/ 10931415 w 10933685"/>
            <a:gd name="csY3" fmla="*/ 1227455 h 7412812"/>
            <a:gd name="csX4" fmla="*/ 10931415 w 10933685"/>
            <a:gd name="csY4" fmla="*/ 6175711 h 7412812"/>
            <a:gd name="csX5" fmla="*/ 9694314 w 10933685"/>
            <a:gd name="csY5" fmla="*/ 7412812 h 7412812"/>
            <a:gd name="csX6" fmla="*/ 554575 w 10933685"/>
            <a:gd name="csY6" fmla="*/ 7393521 h 7412812"/>
            <a:gd name="csX7" fmla="*/ 11955 w 10933685"/>
            <a:gd name="csY7" fmla="*/ 6175711 h 7412812"/>
            <a:gd name="csX8" fmla="*/ 11955 w 10933685"/>
            <a:gd name="csY8" fmla="*/ 1227455 h 7412812"/>
            <a:gd name="csX0" fmla="*/ 11955 w 10938193"/>
            <a:gd name="csY0" fmla="*/ 1227455 h 7403166"/>
            <a:gd name="csX1" fmla="*/ 631740 w 10938193"/>
            <a:gd name="csY1" fmla="*/ 0 h 7403166"/>
            <a:gd name="csX2" fmla="*/ 10321276 w 10938193"/>
            <a:gd name="csY2" fmla="*/ 9645 h 7403166"/>
            <a:gd name="csX3" fmla="*/ 10931415 w 10938193"/>
            <a:gd name="csY3" fmla="*/ 1227455 h 7403166"/>
            <a:gd name="csX4" fmla="*/ 10931415 w 10938193"/>
            <a:gd name="csY4" fmla="*/ 6175711 h 7403166"/>
            <a:gd name="csX5" fmla="*/ 10359858 w 10938193"/>
            <a:gd name="csY5" fmla="*/ 7403166 h 7403166"/>
            <a:gd name="csX6" fmla="*/ 554575 w 10938193"/>
            <a:gd name="csY6" fmla="*/ 7393521 h 7403166"/>
            <a:gd name="csX7" fmla="*/ 11955 w 10938193"/>
            <a:gd name="csY7" fmla="*/ 6175711 h 7403166"/>
            <a:gd name="csX8" fmla="*/ 11955 w 10938193"/>
            <a:gd name="csY8" fmla="*/ 1227455 h 7403166"/>
          </a:gdLst>
          <a:ahLst/>
          <a:cxnLst>
            <a:cxn ang="0">
              <a:pos x="csX0" y="csY0"/>
            </a:cxn>
            <a:cxn ang="0">
              <a:pos x="csX1" y="csY1"/>
            </a:cxn>
            <a:cxn ang="0">
              <a:pos x="csX2" y="csY2"/>
            </a:cxn>
            <a:cxn ang="0">
              <a:pos x="csX3" y="csY3"/>
            </a:cxn>
            <a:cxn ang="0">
              <a:pos x="csX4" y="csY4"/>
            </a:cxn>
            <a:cxn ang="0">
              <a:pos x="csX5" y="csY5"/>
            </a:cxn>
            <a:cxn ang="0">
              <a:pos x="csX6" y="csY6"/>
            </a:cxn>
            <a:cxn ang="0">
              <a:pos x="csX7" y="csY7"/>
            </a:cxn>
            <a:cxn ang="0">
              <a:pos x="csX8" y="csY8"/>
            </a:cxn>
          </a:cxnLst>
          <a:rect l="l" t="t" r="r" b="b"/>
          <a:pathLst>
            <a:path w="10938193" h="7403166">
              <a:moveTo>
                <a:pt x="11955" y="1227455"/>
              </a:moveTo>
              <a:cubicBezTo>
                <a:pt x="11955" y="544223"/>
                <a:pt x="-51492" y="0"/>
                <a:pt x="631740" y="0"/>
              </a:cubicBezTo>
              <a:lnTo>
                <a:pt x="10321276" y="9645"/>
              </a:lnTo>
              <a:cubicBezTo>
                <a:pt x="11004508" y="9645"/>
                <a:pt x="10931415" y="544223"/>
                <a:pt x="10931415" y="1227455"/>
              </a:cubicBezTo>
              <a:lnTo>
                <a:pt x="10931415" y="6175711"/>
              </a:lnTo>
              <a:cubicBezTo>
                <a:pt x="10931415" y="6858943"/>
                <a:pt x="11043090" y="7403166"/>
                <a:pt x="10359858" y="7403166"/>
              </a:cubicBezTo>
              <a:lnTo>
                <a:pt x="554575" y="7393521"/>
              </a:lnTo>
              <a:cubicBezTo>
                <a:pt x="-128657" y="7393521"/>
                <a:pt x="11955" y="6858943"/>
                <a:pt x="11955" y="6175711"/>
              </a:cubicBezTo>
              <a:lnTo>
                <a:pt x="11955" y="1227455"/>
              </a:lnTo>
              <a:close/>
            </a:path>
          </a:pathLst>
        </a:custGeom>
        <a:solidFill>
          <a:schemeClr val="bg1"/>
        </a:solidFill>
        <a:ln>
          <a:solidFill>
            <a:schemeClr val="bg2">
              <a:lumMod val="50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oneCellAnchor>
    <xdr:from>
      <xdr:col>1</xdr:col>
      <xdr:colOff>579120</xdr:colOff>
      <xdr:row>2</xdr:row>
      <xdr:rowOff>160020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356165B-692C-885C-D409-91B8AFF030CE}"/>
            </a:ext>
          </a:extLst>
        </xdr:cNvPr>
        <xdr:cNvSpPr txBox="1"/>
      </xdr:nvSpPr>
      <xdr:spPr>
        <a:xfrm>
          <a:off x="1188720" y="5257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IN" sz="1100"/>
        </a:p>
      </xdr:txBody>
    </xdr:sp>
    <xdr:clientData/>
  </xdr:oneCellAnchor>
  <xdr:twoCellAnchor>
    <xdr:from>
      <xdr:col>5</xdr:col>
      <xdr:colOff>325119</xdr:colOff>
      <xdr:row>4</xdr:row>
      <xdr:rowOff>0</xdr:rowOff>
    </xdr:from>
    <xdr:to>
      <xdr:col>20</xdr:col>
      <xdr:colOff>308656</xdr:colOff>
      <xdr:row>8</xdr:row>
      <xdr:rowOff>173620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47A07EC2-7637-C2AD-6273-6A053F9F8587}"/>
            </a:ext>
          </a:extLst>
        </xdr:cNvPr>
        <xdr:cNvSpPr/>
      </xdr:nvSpPr>
      <xdr:spPr>
        <a:xfrm>
          <a:off x="3373119" y="731520"/>
          <a:ext cx="9127537" cy="905140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50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IN" sz="5000" b="1">
              <a:solidFill>
                <a:schemeClr val="tx1"/>
              </a:solidFill>
            </a:rPr>
            <a:t>Quality Management Dashboard</a:t>
          </a:r>
        </a:p>
      </xdr:txBody>
    </xdr:sp>
    <xdr:clientData/>
  </xdr:twoCellAnchor>
  <xdr:twoCellAnchor>
    <xdr:from>
      <xdr:col>3</xdr:col>
      <xdr:colOff>77164</xdr:colOff>
      <xdr:row>9</xdr:row>
      <xdr:rowOff>133109</xdr:rowOff>
    </xdr:from>
    <xdr:to>
      <xdr:col>7</xdr:col>
      <xdr:colOff>19292</xdr:colOff>
      <xdr:row>18</xdr:row>
      <xdr:rowOff>77164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909ACF7F-054B-0658-073D-A186ECFE872C}"/>
            </a:ext>
          </a:extLst>
        </xdr:cNvPr>
        <xdr:cNvSpPr/>
      </xdr:nvSpPr>
      <xdr:spPr>
        <a:xfrm>
          <a:off x="1902122" y="1775571"/>
          <a:ext cx="2375405" cy="1586517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IN" sz="2000" b="1">
              <a:solidFill>
                <a:schemeClr val="tx1"/>
              </a:solidFill>
            </a:rPr>
            <a:t>First Pass Yield  </a:t>
          </a:r>
        </a:p>
      </xdr:txBody>
    </xdr:sp>
    <xdr:clientData/>
  </xdr:twoCellAnchor>
  <xdr:twoCellAnchor>
    <xdr:from>
      <xdr:col>11</xdr:col>
      <xdr:colOff>347239</xdr:colOff>
      <xdr:row>9</xdr:row>
      <xdr:rowOff>154329</xdr:rowOff>
    </xdr:from>
    <xdr:to>
      <xdr:col>15</xdr:col>
      <xdr:colOff>289367</xdr:colOff>
      <xdr:row>18</xdr:row>
      <xdr:rowOff>98384</xdr:rowOff>
    </xdr:to>
    <xdr:sp macro="" textlink="">
      <xdr:nvSpPr>
        <xdr:cNvPr id="11" name="Rectangle: Rounded Corners 10">
          <a:extLst>
            <a:ext uri="{FF2B5EF4-FFF2-40B4-BE49-F238E27FC236}">
              <a16:creationId xmlns:a16="http://schemas.microsoft.com/office/drawing/2014/main" id="{C53B2AA9-FF70-4C14-A214-343CBA7B4018}"/>
            </a:ext>
          </a:extLst>
        </xdr:cNvPr>
        <xdr:cNvSpPr/>
      </xdr:nvSpPr>
      <xdr:spPr>
        <a:xfrm>
          <a:off x="7031619" y="1803721"/>
          <a:ext cx="2372811" cy="1593448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r>
            <a:rPr lang="en-IN" sz="2000" b="1">
              <a:solidFill>
                <a:schemeClr val="tx1"/>
              </a:solidFill>
              <a:latin typeface="+mn-lt"/>
              <a:ea typeface="+mn-ea"/>
              <a:cs typeface="+mn-cs"/>
            </a:rPr>
            <a:t>Rejection Rate</a:t>
          </a:r>
        </a:p>
      </xdr:txBody>
    </xdr:sp>
    <xdr:clientData/>
  </xdr:twoCellAnchor>
  <xdr:twoCellAnchor>
    <xdr:from>
      <xdr:col>7</xdr:col>
      <xdr:colOff>202557</xdr:colOff>
      <xdr:row>9</xdr:row>
      <xdr:rowOff>142755</xdr:rowOff>
    </xdr:from>
    <xdr:to>
      <xdr:col>11</xdr:col>
      <xdr:colOff>144684</xdr:colOff>
      <xdr:row>18</xdr:row>
      <xdr:rowOff>86810</xdr:rowOff>
    </xdr:to>
    <xdr:sp macro="" textlink="">
      <xdr:nvSpPr>
        <xdr:cNvPr id="12" name="Rectangle: Rounded Corners 11">
          <a:extLst>
            <a:ext uri="{FF2B5EF4-FFF2-40B4-BE49-F238E27FC236}">
              <a16:creationId xmlns:a16="http://schemas.microsoft.com/office/drawing/2014/main" id="{A4E91527-6CD8-410A-92AF-0498882E5C74}"/>
            </a:ext>
          </a:extLst>
        </xdr:cNvPr>
        <xdr:cNvSpPr/>
      </xdr:nvSpPr>
      <xdr:spPr>
        <a:xfrm>
          <a:off x="4456253" y="1792147"/>
          <a:ext cx="2372811" cy="1593448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r>
            <a:rPr lang="en-IN" sz="2000" b="1">
              <a:solidFill>
                <a:schemeClr val="tx1"/>
              </a:solidFill>
              <a:latin typeface="+mn-lt"/>
              <a:ea typeface="+mn-ea"/>
              <a:cs typeface="+mn-cs"/>
            </a:rPr>
            <a:t>Defect</a:t>
          </a:r>
          <a:r>
            <a:rPr lang="en-IN" sz="2000" b="1" baseline="0">
              <a:solidFill>
                <a:schemeClr val="tx1"/>
              </a:solidFill>
              <a:latin typeface="+mn-lt"/>
              <a:ea typeface="+mn-ea"/>
              <a:cs typeface="+mn-cs"/>
            </a:rPr>
            <a:t> Rate </a:t>
          </a:r>
          <a:endParaRPr lang="en-IN" sz="2000" b="1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462988</xdr:colOff>
      <xdr:row>9</xdr:row>
      <xdr:rowOff>127515</xdr:rowOff>
    </xdr:from>
    <xdr:to>
      <xdr:col>20</xdr:col>
      <xdr:colOff>334610</xdr:colOff>
      <xdr:row>27</xdr:row>
      <xdr:rowOff>96456</xdr:rowOff>
    </xdr:to>
    <xdr:sp macro="" textlink="">
      <xdr:nvSpPr>
        <xdr:cNvPr id="13" name="Rectangle: Rounded Corners 12">
          <a:extLst>
            <a:ext uri="{FF2B5EF4-FFF2-40B4-BE49-F238E27FC236}">
              <a16:creationId xmlns:a16="http://schemas.microsoft.com/office/drawing/2014/main" id="{2710B1E6-B736-40DC-A3C7-D0BB9A59F23C}"/>
            </a:ext>
          </a:extLst>
        </xdr:cNvPr>
        <xdr:cNvSpPr/>
      </xdr:nvSpPr>
      <xdr:spPr>
        <a:xfrm>
          <a:off x="9578051" y="1776907"/>
          <a:ext cx="2909977" cy="3267726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93470</xdr:colOff>
      <xdr:row>18</xdr:row>
      <xdr:rowOff>173620</xdr:rowOff>
    </xdr:from>
    <xdr:to>
      <xdr:col>11</xdr:col>
      <xdr:colOff>173620</xdr:colOff>
      <xdr:row>27</xdr:row>
      <xdr:rowOff>168026</xdr:rowOff>
    </xdr:to>
    <xdr:sp macro="" textlink="">
      <xdr:nvSpPr>
        <xdr:cNvPr id="15" name="Rectangle: Rounded Corners 14">
          <a:extLst>
            <a:ext uri="{FF2B5EF4-FFF2-40B4-BE49-F238E27FC236}">
              <a16:creationId xmlns:a16="http://schemas.microsoft.com/office/drawing/2014/main" id="{D4B3B4B6-41C2-4502-AF5D-6D8052FA55DC}"/>
            </a:ext>
          </a:extLst>
        </xdr:cNvPr>
        <xdr:cNvSpPr/>
      </xdr:nvSpPr>
      <xdr:spPr>
        <a:xfrm>
          <a:off x="1916483" y="3472405"/>
          <a:ext cx="4941517" cy="1643798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356885</xdr:colOff>
      <xdr:row>18</xdr:row>
      <xdr:rowOff>173620</xdr:rowOff>
    </xdr:from>
    <xdr:to>
      <xdr:col>15</xdr:col>
      <xdr:colOff>299013</xdr:colOff>
      <xdr:row>27</xdr:row>
      <xdr:rowOff>117676</xdr:rowOff>
    </xdr:to>
    <xdr:sp macro="" textlink="">
      <xdr:nvSpPr>
        <xdr:cNvPr id="16" name="Rectangle: Rounded Corners 15">
          <a:extLst>
            <a:ext uri="{FF2B5EF4-FFF2-40B4-BE49-F238E27FC236}">
              <a16:creationId xmlns:a16="http://schemas.microsoft.com/office/drawing/2014/main" id="{142C1FC6-B5BE-4090-A865-7028CBE7A2AB}"/>
            </a:ext>
          </a:extLst>
        </xdr:cNvPr>
        <xdr:cNvSpPr/>
      </xdr:nvSpPr>
      <xdr:spPr>
        <a:xfrm>
          <a:off x="7041265" y="3472405"/>
          <a:ext cx="2372811" cy="1593448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101187</xdr:colOff>
      <xdr:row>28</xdr:row>
      <xdr:rowOff>94527</xdr:rowOff>
    </xdr:from>
    <xdr:to>
      <xdr:col>9</xdr:col>
      <xdr:colOff>366532</xdr:colOff>
      <xdr:row>42</xdr:row>
      <xdr:rowOff>67519</xdr:rowOff>
    </xdr:to>
    <xdr:sp macro="" textlink="">
      <xdr:nvSpPr>
        <xdr:cNvPr id="17" name="Rectangle: Rounded Corners 16">
          <a:extLst>
            <a:ext uri="{FF2B5EF4-FFF2-40B4-BE49-F238E27FC236}">
              <a16:creationId xmlns:a16="http://schemas.microsoft.com/office/drawing/2014/main" id="{DAC73FE6-519B-4D9F-AD3A-11CC1C5B05B1}"/>
            </a:ext>
          </a:extLst>
        </xdr:cNvPr>
        <xdr:cNvSpPr/>
      </xdr:nvSpPr>
      <xdr:spPr>
        <a:xfrm>
          <a:off x="1924200" y="5225970"/>
          <a:ext cx="3911370" cy="2538714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494726</xdr:colOff>
      <xdr:row>28</xdr:row>
      <xdr:rowOff>86810</xdr:rowOff>
    </xdr:from>
    <xdr:to>
      <xdr:col>15</xdr:col>
      <xdr:colOff>598026</xdr:colOff>
      <xdr:row>42</xdr:row>
      <xdr:rowOff>67519</xdr:rowOff>
    </xdr:to>
    <xdr:sp macro="" textlink="">
      <xdr:nvSpPr>
        <xdr:cNvPr id="18" name="Rectangle: Rounded Corners 17">
          <a:extLst>
            <a:ext uri="{FF2B5EF4-FFF2-40B4-BE49-F238E27FC236}">
              <a16:creationId xmlns:a16="http://schemas.microsoft.com/office/drawing/2014/main" id="{FFCF3515-966A-4EB6-BD61-29B186AC1F4F}"/>
            </a:ext>
          </a:extLst>
        </xdr:cNvPr>
        <xdr:cNvSpPr/>
      </xdr:nvSpPr>
      <xdr:spPr>
        <a:xfrm>
          <a:off x="5963764" y="5218253"/>
          <a:ext cx="3749325" cy="2546431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125393</xdr:colOff>
      <xdr:row>28</xdr:row>
      <xdr:rowOff>69642</xdr:rowOff>
    </xdr:from>
    <xdr:to>
      <xdr:col>20</xdr:col>
      <xdr:colOff>308659</xdr:colOff>
      <xdr:row>42</xdr:row>
      <xdr:rowOff>77164</xdr:rowOff>
    </xdr:to>
    <xdr:sp macro="" textlink="">
      <xdr:nvSpPr>
        <xdr:cNvPr id="19" name="Rectangle: Rounded Corners 18">
          <a:extLst>
            <a:ext uri="{FF2B5EF4-FFF2-40B4-BE49-F238E27FC236}">
              <a16:creationId xmlns:a16="http://schemas.microsoft.com/office/drawing/2014/main" id="{623A2EDD-EF68-47C6-95FC-B38FF2A5322C}"/>
            </a:ext>
          </a:extLst>
        </xdr:cNvPr>
        <xdr:cNvSpPr/>
      </xdr:nvSpPr>
      <xdr:spPr>
        <a:xfrm>
          <a:off x="9848127" y="5201085"/>
          <a:ext cx="2613950" cy="2573244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75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IN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183265</xdr:colOff>
      <xdr:row>19</xdr:row>
      <xdr:rowOff>17929</xdr:rowOff>
    </xdr:from>
    <xdr:to>
      <xdr:col>11</xdr:col>
      <xdr:colOff>48228</xdr:colOff>
      <xdr:row>27</xdr:row>
      <xdr:rowOff>125393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3F649FE3-3A43-4464-9318-AC3BDFBFB0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385823</xdr:colOff>
      <xdr:row>19</xdr:row>
      <xdr:rowOff>28936</xdr:rowOff>
    </xdr:from>
    <xdr:to>
      <xdr:col>15</xdr:col>
      <xdr:colOff>231493</xdr:colOff>
      <xdr:row>27</xdr:row>
      <xdr:rowOff>38582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C20FE351-54EB-4DC7-8696-B65400442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166546</xdr:colOff>
      <xdr:row>28</xdr:row>
      <xdr:rowOff>142241</xdr:rowOff>
    </xdr:from>
    <xdr:to>
      <xdr:col>9</xdr:col>
      <xdr:colOff>254000</xdr:colOff>
      <xdr:row>41</xdr:row>
      <xdr:rowOff>152401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28AD2AE1-A8AA-4351-B984-54EBE7B0B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504258</xdr:colOff>
      <xdr:row>28</xdr:row>
      <xdr:rowOff>144230</xdr:rowOff>
    </xdr:from>
    <xdr:to>
      <xdr:col>15</xdr:col>
      <xdr:colOff>475129</xdr:colOff>
      <xdr:row>41</xdr:row>
      <xdr:rowOff>116541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8978A623-CB65-470C-A377-11CC032789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243328</xdr:colOff>
      <xdr:row>28</xdr:row>
      <xdr:rowOff>96051</xdr:rowOff>
    </xdr:from>
    <xdr:to>
      <xdr:col>20</xdr:col>
      <xdr:colOff>198503</xdr:colOff>
      <xdr:row>42</xdr:row>
      <xdr:rowOff>57630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7009AE78-A532-4883-8581-F904E0B94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517071</xdr:colOff>
      <xdr:row>10</xdr:row>
      <xdr:rowOff>72571</xdr:rowOff>
    </xdr:from>
    <xdr:to>
      <xdr:col>20</xdr:col>
      <xdr:colOff>263073</xdr:colOff>
      <xdr:row>27</xdr:row>
      <xdr:rowOff>103415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E11DF704-BF86-4F22-B1CA-0DDF96CE49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140805</xdr:colOff>
      <xdr:row>12</xdr:row>
      <xdr:rowOff>101049</xdr:rowOff>
    </xdr:from>
    <xdr:to>
      <xdr:col>6</xdr:col>
      <xdr:colOff>567359</xdr:colOff>
      <xdr:row>17</xdr:row>
      <xdr:rowOff>172975</xdr:rowOff>
    </xdr:to>
    <xdr:sp macro="" textlink="">
      <xdr:nvSpPr>
        <xdr:cNvPr id="26" name="Rectangle: Rounded Corners 25">
          <a:extLst>
            <a:ext uri="{FF2B5EF4-FFF2-40B4-BE49-F238E27FC236}">
              <a16:creationId xmlns:a16="http://schemas.microsoft.com/office/drawing/2014/main" id="{D98AE70D-5830-4D43-82F7-D5FF10E3FAE8}"/>
            </a:ext>
          </a:extLst>
        </xdr:cNvPr>
        <xdr:cNvSpPr/>
      </xdr:nvSpPr>
      <xdr:spPr>
        <a:xfrm>
          <a:off x="1967120" y="2287658"/>
          <a:ext cx="2252869" cy="983013"/>
        </a:xfrm>
        <a:prstGeom prst="roundRect">
          <a:avLst/>
        </a:prstGeom>
        <a:solidFill>
          <a:srgbClr val="006600"/>
        </a:solidFill>
        <a:ln>
          <a:solidFill>
            <a:schemeClr val="bg2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5000"/>
            <a:t>96%</a:t>
          </a:r>
        </a:p>
      </xdr:txBody>
    </xdr:sp>
    <xdr:clientData/>
  </xdr:twoCellAnchor>
  <xdr:twoCellAnchor>
    <xdr:from>
      <xdr:col>7</xdr:col>
      <xdr:colOff>273327</xdr:colOff>
      <xdr:row>12</xdr:row>
      <xdr:rowOff>90616</xdr:rowOff>
    </xdr:from>
    <xdr:to>
      <xdr:col>11</xdr:col>
      <xdr:colOff>78686</xdr:colOff>
      <xdr:row>17</xdr:row>
      <xdr:rowOff>161192</xdr:rowOff>
    </xdr:to>
    <xdr:sp macro="" textlink="'Pivot Table'!$B$7">
      <xdr:nvSpPr>
        <xdr:cNvPr id="27" name="Rectangle: Rounded Corners 26">
          <a:extLst>
            <a:ext uri="{FF2B5EF4-FFF2-40B4-BE49-F238E27FC236}">
              <a16:creationId xmlns:a16="http://schemas.microsoft.com/office/drawing/2014/main" id="{85184CD6-0B04-410B-9B01-45515093EE26}"/>
            </a:ext>
          </a:extLst>
        </xdr:cNvPr>
        <xdr:cNvSpPr/>
      </xdr:nvSpPr>
      <xdr:spPr>
        <a:xfrm>
          <a:off x="4534729" y="2277225"/>
          <a:ext cx="2240446" cy="981663"/>
        </a:xfrm>
        <a:prstGeom prst="roundRect">
          <a:avLst/>
        </a:prstGeom>
        <a:solidFill>
          <a:srgbClr val="00B0F0"/>
        </a:solidFill>
        <a:ln>
          <a:solidFill>
            <a:schemeClr val="bg2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023D76FC-93B7-46FD-B9B6-08E90ADF8BFA}" type="TxLink">
            <a:rPr lang="en-US" sz="5000">
              <a:solidFill>
                <a:schemeClr val="lt1"/>
              </a:solidFill>
              <a:latin typeface="+mn-lt"/>
              <a:ea typeface="+mn-ea"/>
              <a:cs typeface="+mn-cs"/>
            </a:rPr>
            <a:pPr marL="0" indent="0" algn="ctr"/>
            <a:t>3%</a:t>
          </a:fld>
          <a:endParaRPr lang="en-US" sz="50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409989</xdr:colOff>
      <xdr:row>12</xdr:row>
      <xdr:rowOff>111212</xdr:rowOff>
    </xdr:from>
    <xdr:to>
      <xdr:col>15</xdr:col>
      <xdr:colOff>223631</xdr:colOff>
      <xdr:row>18</xdr:row>
      <xdr:rowOff>7216</xdr:rowOff>
    </xdr:to>
    <xdr:sp macro="" textlink="'Pivot Table'!E8">
      <xdr:nvSpPr>
        <xdr:cNvPr id="28" name="Rectangle: Rounded Corners 27">
          <a:extLst>
            <a:ext uri="{FF2B5EF4-FFF2-40B4-BE49-F238E27FC236}">
              <a16:creationId xmlns:a16="http://schemas.microsoft.com/office/drawing/2014/main" id="{1024FE18-0449-4F5C-BA44-BE79DC44092C}"/>
            </a:ext>
          </a:extLst>
        </xdr:cNvPr>
        <xdr:cNvSpPr/>
      </xdr:nvSpPr>
      <xdr:spPr>
        <a:xfrm>
          <a:off x="7106478" y="2297821"/>
          <a:ext cx="2248729" cy="989308"/>
        </a:xfrm>
        <a:prstGeom prst="roundRect">
          <a:avLst/>
        </a:prstGeom>
        <a:solidFill>
          <a:srgbClr val="006600"/>
        </a:solidFill>
        <a:ln>
          <a:solidFill>
            <a:schemeClr val="bg2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9FFF5DAD-B0C7-4ECD-B1FA-3FCB8BEEC3F1}" type="TxLink">
            <a:rPr lang="en-US" sz="5000">
              <a:solidFill>
                <a:schemeClr val="lt1"/>
              </a:solidFill>
              <a:latin typeface="+mn-lt"/>
              <a:ea typeface="+mn-ea"/>
              <a:cs typeface="+mn-cs"/>
            </a:rPr>
            <a:pPr marL="0" indent="0" algn="ctr"/>
            <a:t>2%</a:t>
          </a:fld>
          <a:endParaRPr lang="en-US" sz="50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3</xdr:col>
      <xdr:colOff>254001</xdr:colOff>
      <xdr:row>4</xdr:row>
      <xdr:rowOff>172721</xdr:rowOff>
    </xdr:from>
    <xdr:to>
      <xdr:col>5</xdr:col>
      <xdr:colOff>30480</xdr:colOff>
      <xdr:row>8</xdr:row>
      <xdr:rowOff>134899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7F44F66-1E94-74ED-118A-F0A68C5AA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82801" y="904241"/>
          <a:ext cx="995679" cy="693698"/>
        </a:xfrm>
        <a:prstGeom prst="rect">
          <a:avLst/>
        </a:prstGeom>
      </xdr:spPr>
    </xdr:pic>
    <xdr:clientData/>
  </xdr:twoCellAnchor>
  <xdr:twoCellAnchor editAs="oneCell">
    <xdr:from>
      <xdr:col>3</xdr:col>
      <xdr:colOff>144161</xdr:colOff>
      <xdr:row>12</xdr:row>
      <xdr:rowOff>144163</xdr:rowOff>
    </xdr:from>
    <xdr:to>
      <xdr:col>3</xdr:col>
      <xdr:colOff>556053</xdr:colOff>
      <xdr:row>15</xdr:row>
      <xdr:rowOff>1</xdr:rowOff>
    </xdr:to>
    <xdr:pic>
      <xdr:nvPicPr>
        <xdr:cNvPr id="33" name="Graphic 32" descr="Bar graph with upward trend with solid fill">
          <a:extLst>
            <a:ext uri="{FF2B5EF4-FFF2-40B4-BE49-F238E27FC236}">
              <a16:creationId xmlns:a16="http://schemas.microsoft.com/office/drawing/2014/main" id="{D0902552-F3C5-21D9-0D2E-74C9D7CE1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966783" y="2368379"/>
          <a:ext cx="411892" cy="411892"/>
        </a:xfrm>
        <a:prstGeom prst="rect">
          <a:avLst/>
        </a:prstGeom>
      </xdr:spPr>
    </xdr:pic>
    <xdr:clientData/>
  </xdr:twoCellAnchor>
  <xdr:twoCellAnchor editAs="oneCell">
    <xdr:from>
      <xdr:col>11</xdr:col>
      <xdr:colOff>431310</xdr:colOff>
      <xdr:row>12</xdr:row>
      <xdr:rowOff>154458</xdr:rowOff>
    </xdr:from>
    <xdr:to>
      <xdr:col>12</xdr:col>
      <xdr:colOff>215067</xdr:colOff>
      <xdr:row>14</xdr:row>
      <xdr:rowOff>175052</xdr:rowOff>
    </xdr:to>
    <xdr:pic>
      <xdr:nvPicPr>
        <xdr:cNvPr id="35" name="Graphic 34" descr="Bar graph with downward trend with solid fill">
          <a:extLst>
            <a:ext uri="{FF2B5EF4-FFF2-40B4-BE49-F238E27FC236}">
              <a16:creationId xmlns:a16="http://schemas.microsoft.com/office/drawing/2014/main" id="{01289D2A-C7C6-A337-AD90-B30C9B629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7136910" y="2349018"/>
          <a:ext cx="393357" cy="386354"/>
        </a:xfrm>
        <a:prstGeom prst="rect">
          <a:avLst/>
        </a:prstGeom>
      </xdr:spPr>
    </xdr:pic>
    <xdr:clientData/>
  </xdr:twoCellAnchor>
  <xdr:twoCellAnchor editAs="oneCell">
    <xdr:from>
      <xdr:col>17</xdr:col>
      <xdr:colOff>422189</xdr:colOff>
      <xdr:row>17</xdr:row>
      <xdr:rowOff>144162</xdr:rowOff>
    </xdr:from>
    <xdr:to>
      <xdr:col>18</xdr:col>
      <xdr:colOff>381000</xdr:colOff>
      <xdr:row>20</xdr:row>
      <xdr:rowOff>154460</xdr:rowOff>
    </xdr:to>
    <xdr:pic>
      <xdr:nvPicPr>
        <xdr:cNvPr id="39" name="Graphic 38" descr="Bullseye with solid fill">
          <a:extLst>
            <a:ext uri="{FF2B5EF4-FFF2-40B4-BE49-F238E27FC236}">
              <a16:creationId xmlns:a16="http://schemas.microsoft.com/office/drawing/2014/main" id="{948CE6C2-581F-DA5F-18C1-B4A4475BE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10750378" y="3295135"/>
          <a:ext cx="566352" cy="566352"/>
        </a:xfrm>
        <a:prstGeom prst="rect">
          <a:avLst/>
        </a:prstGeom>
      </xdr:spPr>
    </xdr:pic>
    <xdr:clientData/>
  </xdr:twoCellAnchor>
  <xdr:twoCellAnchor editAs="oneCell">
    <xdr:from>
      <xdr:col>3</xdr:col>
      <xdr:colOff>180474</xdr:colOff>
      <xdr:row>19</xdr:row>
      <xdr:rowOff>110290</xdr:rowOff>
    </xdr:from>
    <xdr:to>
      <xdr:col>3</xdr:col>
      <xdr:colOff>601579</xdr:colOff>
      <xdr:row>21</xdr:row>
      <xdr:rowOff>170448</xdr:rowOff>
    </xdr:to>
    <xdr:pic>
      <xdr:nvPicPr>
        <xdr:cNvPr id="41" name="Graphic 40" descr="Group of people with solid fill">
          <a:extLst>
            <a:ext uri="{FF2B5EF4-FFF2-40B4-BE49-F238E27FC236}">
              <a16:creationId xmlns:a16="http://schemas.microsoft.com/office/drawing/2014/main" id="{6CA0241E-6189-642A-B281-8A565F63D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96DAC541-7B7A-43D3-8B79-37D633B846F1}">
              <asvg:svgBlip xmlns:asvg="http://schemas.microsoft.com/office/drawing/2016/SVG/main" r:embed="rId15"/>
            </a:ext>
          </a:extLst>
        </a:blip>
        <a:stretch>
          <a:fillRect/>
        </a:stretch>
      </xdr:blipFill>
      <xdr:spPr>
        <a:xfrm>
          <a:off x="2015290" y="3539290"/>
          <a:ext cx="421105" cy="42110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ruv Mudgal" refreshedDate="46046.696694444443" createdVersion="8" refreshedVersion="8" minRefreshableVersion="3" recordCount="30" xr:uid="{15818AF5-B246-4A66-9C27-2405C251E37A}">
  <cacheSource type="worksheet">
    <worksheetSource ref="A1:O31" sheet="Data"/>
  </cacheSource>
  <cacheFields count="16">
    <cacheField name="Date" numFmtId="14">
      <sharedItems containsSemiMixedTypes="0" containsNonDate="0" containsDate="1" containsString="0" minDate="2025-01-01T00:00:00" maxDate="2025-01-31T00:00:00" count="30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</sharedItems>
      <fieldGroup par="15"/>
    </cacheField>
    <cacheField name="Defect Rate (%)" numFmtId="0">
      <sharedItems containsSemiMixedTypes="0" containsString="0" containsNumber="1" minValue="1.9" maxValue="4"/>
    </cacheField>
    <cacheField name="First Pass Yield (%)" numFmtId="0">
      <sharedItems containsSemiMixedTypes="0" containsString="0" containsNumber="1" minValue="94.5" maxValue="97.5"/>
    </cacheField>
    <cacheField name="Rejection %" numFmtId="0">
      <sharedItems containsSemiMixedTypes="0" containsString="0" containsNumber="1" minValue="1.5" maxValue="3.4"/>
    </cacheField>
    <cacheField name="Rework %" numFmtId="0">
      <sharedItems containsSemiMixedTypes="0" containsString="0" containsNumber="1" minValue="1.8" maxValue="5.3"/>
    </cacheField>
    <cacheField name="Customer Complaints" numFmtId="0">
      <sharedItems containsSemiMixedTypes="0" containsString="0" containsNumber="1" containsInteger="1" minValue="2" maxValue="8"/>
    </cacheField>
    <cacheField name="COPQ (₹)" numFmtId="0">
      <sharedItems containsSemiMixedTypes="0" containsString="0" containsNumber="1" containsInteger="1" minValue="35000" maxValue="55000"/>
    </cacheField>
    <cacheField name="Scrap Cost (₹)" numFmtId="0">
      <sharedItems containsSemiMixedTypes="0" containsString="0" containsNumber="1" containsInteger="1" minValue="14000" maxValue="27000"/>
    </cacheField>
    <cacheField name="Audit Findings" numFmtId="0">
      <sharedItems containsSemiMixedTypes="0" containsString="0" containsNumber="1" containsInteger="1" minValue="1" maxValue="6"/>
    </cacheField>
    <cacheField name="Process Capability (Cpk)" numFmtId="0">
      <sharedItems containsSemiMixedTypes="0" containsString="0" containsNumber="1" minValue="1.18" maxValue="1.46"/>
    </cacheField>
    <cacheField name="Warranty Claims" numFmtId="0">
      <sharedItems containsSemiMixedTypes="0" containsString="0" containsNumber="1" containsInteger="1" minValue="1" maxValue="5"/>
    </cacheField>
    <cacheField name="First Pass Yield (%)2" numFmtId="9">
      <sharedItems containsSemiMixedTypes="0" containsString="0" containsNumber="1" minValue="0.94499999999999995" maxValue="0.97499999999999998"/>
    </cacheField>
    <cacheField name="Rejection %2" numFmtId="9">
      <sharedItems containsSemiMixedTypes="0" containsString="0" containsNumber="1" minValue="1.4999999999999999E-2" maxValue="3.4000000000000002E-2"/>
    </cacheField>
    <cacheField name="Rework %2" numFmtId="9">
      <sharedItems containsSemiMixedTypes="0" containsString="0" containsNumber="1" minValue="1.8000000000000002E-2" maxValue="5.2999999999999999E-2"/>
    </cacheField>
    <cacheField name="Defect Rate (%)2" numFmtId="9">
      <sharedItems containsSemiMixedTypes="0" containsString="0" containsNumber="1" minValue="1.9E-2" maxValue="0.04"/>
    </cacheField>
    <cacheField name="Date2" numFmtId="0" databaseField="0">
      <fieldGroup base="0">
        <discretePr count="30"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2"/>
          <x v="2"/>
          <x v="2"/>
          <x v="2"/>
          <x v="2"/>
          <x v="2"/>
          <x v="2"/>
          <x v="3"/>
          <x v="3"/>
          <x v="3"/>
          <x v="3"/>
          <x v="3"/>
          <x v="3"/>
          <x v="3"/>
          <x v="3"/>
          <x v="3"/>
        </discretePr>
        <groupItems count="4">
          <s v="Group1"/>
          <s v="Group2"/>
          <s v="Group3"/>
          <s v="Group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n v="2.8"/>
    <n v="96.2"/>
    <n v="2.1"/>
    <n v="3.2"/>
    <n v="4"/>
    <n v="42000"/>
    <n v="18000"/>
    <n v="3"/>
    <n v="1.35"/>
    <n v="2"/>
    <n v="0.96200000000000008"/>
    <n v="2.1000000000000001E-2"/>
    <n v="3.2000000000000001E-2"/>
    <n v="2.7999999999999997E-2"/>
  </r>
  <r>
    <x v="1"/>
    <n v="2.4"/>
    <n v="96.8"/>
    <n v="1.9"/>
    <n v="2.5"/>
    <n v="3"/>
    <n v="39500"/>
    <n v="16500"/>
    <n v="2"/>
    <n v="1.38"/>
    <n v="1"/>
    <n v="0.96799999999999997"/>
    <n v="1.9E-2"/>
    <n v="2.5000000000000001E-2"/>
    <n v="2.4E-2"/>
  </r>
  <r>
    <x v="2"/>
    <n v="3.2"/>
    <n v="95.5"/>
    <n v="2.6"/>
    <n v="4.0999999999999996"/>
    <n v="6"/>
    <n v="46000"/>
    <n v="21000"/>
    <n v="4"/>
    <n v="1.28"/>
    <n v="3"/>
    <n v="0.95499999999999996"/>
    <n v="2.6000000000000002E-2"/>
    <n v="4.0999999999999995E-2"/>
    <n v="3.2000000000000001E-2"/>
  </r>
  <r>
    <x v="3"/>
    <n v="3.8"/>
    <n v="94.9"/>
    <n v="3.1"/>
    <n v="5"/>
    <n v="7"/>
    <n v="52000"/>
    <n v="24500"/>
    <n v="5"/>
    <n v="1.22"/>
    <n v="4"/>
    <n v="0.94900000000000007"/>
    <n v="3.1E-2"/>
    <n v="0.05"/>
    <n v="3.7999999999999999E-2"/>
  </r>
  <r>
    <x v="4"/>
    <n v="1.9"/>
    <n v="97.4"/>
    <n v="1.5"/>
    <n v="1.8"/>
    <n v="2"/>
    <n v="35000"/>
    <n v="14000"/>
    <n v="1"/>
    <n v="1.45"/>
    <n v="1"/>
    <n v="0.97400000000000009"/>
    <n v="1.4999999999999999E-2"/>
    <n v="1.8000000000000002E-2"/>
    <n v="1.9E-2"/>
  </r>
  <r>
    <x v="5"/>
    <n v="2.6"/>
    <n v="96.5"/>
    <n v="2"/>
    <n v="3"/>
    <n v="4"/>
    <n v="41000"/>
    <n v="17500"/>
    <n v="3"/>
    <n v="1.34"/>
    <n v="2"/>
    <n v="0.96499999999999997"/>
    <n v="0.02"/>
    <n v="0.03"/>
    <n v="2.6000000000000002E-2"/>
  </r>
  <r>
    <x v="6"/>
    <n v="3.5"/>
    <n v="95.2"/>
    <n v="2.9"/>
    <n v="4.5999999999999996"/>
    <n v="6"/>
    <n v="48000"/>
    <n v="22500"/>
    <n v="4"/>
    <n v="1.25"/>
    <n v="3"/>
    <n v="0.95200000000000007"/>
    <n v="2.8999999999999998E-2"/>
    <n v="4.5999999999999999E-2"/>
    <n v="3.5000000000000003E-2"/>
  </r>
  <r>
    <x v="7"/>
    <n v="2.9"/>
    <n v="96.1"/>
    <n v="2.2999999999999998"/>
    <n v="3.5"/>
    <n v="5"/>
    <n v="43500"/>
    <n v="18500"/>
    <n v="3"/>
    <n v="1.32"/>
    <n v="2"/>
    <n v="0.96099999999999997"/>
    <n v="2.3E-2"/>
    <n v="3.5000000000000003E-2"/>
    <n v="2.8999999999999998E-2"/>
  </r>
  <r>
    <x v="8"/>
    <n v="2.2999999999999998"/>
    <n v="97"/>
    <n v="1.8"/>
    <n v="2.9"/>
    <n v="3"/>
    <n v="39000"/>
    <n v="16000"/>
    <n v="2"/>
    <n v="1.4"/>
    <n v="1"/>
    <n v="0.97"/>
    <n v="1.8000000000000002E-2"/>
    <n v="2.8999999999999998E-2"/>
    <n v="2.3E-2"/>
  </r>
  <r>
    <x v="9"/>
    <n v="3.1"/>
    <n v="95.7"/>
    <n v="2.5"/>
    <n v="4"/>
    <n v="5"/>
    <n v="45500"/>
    <n v="20500"/>
    <n v="4"/>
    <n v="1.3"/>
    <n v="3"/>
    <n v="0.95700000000000007"/>
    <n v="2.5000000000000001E-2"/>
    <n v="0.04"/>
    <n v="3.1E-2"/>
  </r>
  <r>
    <x v="10"/>
    <n v="3.6"/>
    <n v="95"/>
    <n v="3"/>
    <n v="4.8"/>
    <n v="6"/>
    <n v="50000"/>
    <n v="23500"/>
    <n v="5"/>
    <n v="1.24"/>
    <n v="4"/>
    <n v="0.95"/>
    <n v="0.03"/>
    <n v="4.8000000000000001E-2"/>
    <n v="3.6000000000000004E-2"/>
  </r>
  <r>
    <x v="11"/>
    <n v="2"/>
    <n v="97.3"/>
    <n v="1.6"/>
    <n v="2"/>
    <n v="2"/>
    <n v="36000"/>
    <n v="14500"/>
    <n v="1"/>
    <n v="1.44"/>
    <n v="1"/>
    <n v="0.97299999999999998"/>
    <n v="1.6E-2"/>
    <n v="0.02"/>
    <n v="0.02"/>
  </r>
  <r>
    <x v="12"/>
    <n v="2.7"/>
    <n v="96.4"/>
    <n v="2.1"/>
    <n v="3.1"/>
    <n v="4"/>
    <n v="41500"/>
    <n v="17800"/>
    <n v="3"/>
    <n v="1.33"/>
    <n v="2"/>
    <n v="0.96400000000000008"/>
    <n v="2.1000000000000001E-2"/>
    <n v="3.1E-2"/>
    <n v="2.7000000000000003E-2"/>
  </r>
  <r>
    <x v="13"/>
    <n v="3.4"/>
    <n v="95.3"/>
    <n v="2.8"/>
    <n v="4.4000000000000004"/>
    <n v="6"/>
    <n v="47500"/>
    <n v="22000"/>
    <n v="4"/>
    <n v="1.26"/>
    <n v="3"/>
    <n v="0.95299999999999996"/>
    <n v="2.7999999999999997E-2"/>
    <n v="4.4000000000000004E-2"/>
    <n v="3.4000000000000002E-2"/>
  </r>
  <r>
    <x v="14"/>
    <n v="2.8"/>
    <n v="96"/>
    <n v="2.2000000000000002"/>
    <n v="3.6"/>
    <n v="5"/>
    <n v="43000"/>
    <n v="19000"/>
    <n v="3"/>
    <n v="1.31"/>
    <n v="2"/>
    <n v="0.96"/>
    <n v="2.2000000000000002E-2"/>
    <n v="3.6000000000000004E-2"/>
    <n v="2.7999999999999997E-2"/>
  </r>
  <r>
    <x v="15"/>
    <n v="2.2000000000000002"/>
    <n v="97.1"/>
    <n v="1.7"/>
    <n v="2.4"/>
    <n v="3"/>
    <n v="38500"/>
    <n v="15800"/>
    <n v="2"/>
    <n v="1.41"/>
    <n v="1"/>
    <n v="0.97099999999999997"/>
    <n v="1.7000000000000001E-2"/>
    <n v="2.4E-2"/>
    <n v="2.2000000000000002E-2"/>
  </r>
  <r>
    <x v="16"/>
    <n v="3.3"/>
    <n v="95.6"/>
    <n v="2.7"/>
    <n v="4.2"/>
    <n v="5"/>
    <n v="46500"/>
    <n v="21500"/>
    <n v="4"/>
    <n v="1.29"/>
    <n v="3"/>
    <n v="0.95599999999999996"/>
    <n v="2.7000000000000003E-2"/>
    <n v="4.2000000000000003E-2"/>
    <n v="3.3000000000000002E-2"/>
  </r>
  <r>
    <x v="17"/>
    <n v="4"/>
    <n v="94.5"/>
    <n v="3.4"/>
    <n v="5.3"/>
    <n v="8"/>
    <n v="55000"/>
    <n v="27000"/>
    <n v="6"/>
    <n v="1.18"/>
    <n v="5"/>
    <n v="0.94499999999999995"/>
    <n v="3.4000000000000002E-2"/>
    <n v="5.2999999999999999E-2"/>
    <n v="0.04"/>
  </r>
  <r>
    <x v="18"/>
    <n v="2.1"/>
    <n v="97.2"/>
    <n v="1.6"/>
    <n v="2.1"/>
    <n v="2"/>
    <n v="37000"/>
    <n v="15000"/>
    <n v="1"/>
    <n v="1.43"/>
    <n v="1"/>
    <n v="0.97199999999999998"/>
    <n v="1.6E-2"/>
    <n v="2.1000000000000001E-2"/>
    <n v="2.1000000000000001E-2"/>
  </r>
  <r>
    <x v="19"/>
    <n v="2.6"/>
    <n v="96.6"/>
    <n v="2"/>
    <n v="3.3"/>
    <n v="4"/>
    <n v="41000"/>
    <n v="17500"/>
    <n v="3"/>
    <n v="1.35"/>
    <n v="2"/>
    <n v="0.96599999999999997"/>
    <n v="0.02"/>
    <n v="3.3000000000000002E-2"/>
    <n v="2.6000000000000002E-2"/>
  </r>
  <r>
    <x v="20"/>
    <n v="3.5"/>
    <n v="95.1"/>
    <n v="2.9"/>
    <n v="4.7"/>
    <n v="6"/>
    <n v="49000"/>
    <n v="23000"/>
    <n v="4"/>
    <n v="1.24"/>
    <n v="3"/>
    <n v="0.95099999999999996"/>
    <n v="2.8999999999999998E-2"/>
    <n v="4.7E-2"/>
    <n v="3.5000000000000003E-2"/>
  </r>
  <r>
    <x v="21"/>
    <n v="2.4"/>
    <n v="96.9"/>
    <n v="1.9"/>
    <n v="3"/>
    <n v="3"/>
    <n v="39500"/>
    <n v="16500"/>
    <n v="2"/>
    <n v="1.39"/>
    <n v="1"/>
    <n v="0.96900000000000008"/>
    <n v="1.9E-2"/>
    <n v="0.03"/>
    <n v="2.4E-2"/>
  </r>
  <r>
    <x v="22"/>
    <n v="2.9"/>
    <n v="96.2"/>
    <n v="2.2999999999999998"/>
    <n v="3.6"/>
    <n v="5"/>
    <n v="43500"/>
    <n v="19000"/>
    <n v="3"/>
    <n v="1.32"/>
    <n v="2"/>
    <n v="0.96200000000000008"/>
    <n v="2.3E-2"/>
    <n v="3.6000000000000004E-2"/>
    <n v="2.8999999999999998E-2"/>
  </r>
  <r>
    <x v="23"/>
    <n v="3.7"/>
    <n v="94.8"/>
    <n v="3.1"/>
    <n v="4.9000000000000004"/>
    <n v="7"/>
    <n v="51500"/>
    <n v="25000"/>
    <n v="5"/>
    <n v="1.21"/>
    <n v="4"/>
    <n v="0.94799999999999995"/>
    <n v="3.1E-2"/>
    <n v="4.9000000000000002E-2"/>
    <n v="3.7000000000000005E-2"/>
  </r>
  <r>
    <x v="24"/>
    <n v="2"/>
    <n v="97.5"/>
    <n v="1.5"/>
    <n v="2"/>
    <n v="2"/>
    <n v="35500"/>
    <n v="14500"/>
    <n v="1"/>
    <n v="1.46"/>
    <n v="1"/>
    <n v="0.97499999999999998"/>
    <n v="1.4999999999999999E-2"/>
    <n v="0.02"/>
    <n v="0.02"/>
  </r>
  <r>
    <x v="25"/>
    <n v="2.5"/>
    <n v="96.7"/>
    <n v="2"/>
    <n v="3.2"/>
    <n v="4"/>
    <n v="40500"/>
    <n v="17200"/>
    <n v="3"/>
    <n v="1.36"/>
    <n v="2"/>
    <n v="0.96700000000000008"/>
    <n v="0.02"/>
    <n v="3.2000000000000001E-2"/>
    <n v="2.5000000000000001E-2"/>
  </r>
  <r>
    <x v="26"/>
    <n v="3.2"/>
    <n v="95.7"/>
    <n v="2.6"/>
    <n v="4.3"/>
    <n v="5"/>
    <n v="46000"/>
    <n v="21800"/>
    <n v="4"/>
    <n v="1.28"/>
    <n v="3"/>
    <n v="0.95700000000000007"/>
    <n v="2.6000000000000002E-2"/>
    <n v="4.2999999999999997E-2"/>
    <n v="3.2000000000000001E-2"/>
  </r>
  <r>
    <x v="27"/>
    <n v="2.8"/>
    <n v="96.3"/>
    <n v="2.2000000000000002"/>
    <n v="3.4"/>
    <n v="4"/>
    <n v="42000"/>
    <n v="18500"/>
    <n v="3"/>
    <n v="1.33"/>
    <n v="2"/>
    <n v="0.96299999999999997"/>
    <n v="2.2000000000000002E-2"/>
    <n v="3.4000000000000002E-2"/>
    <n v="2.7999999999999997E-2"/>
  </r>
  <r>
    <x v="28"/>
    <n v="2.2999999999999998"/>
    <n v="97"/>
    <n v="1.8"/>
    <n v="2.9"/>
    <n v="3"/>
    <n v="39000"/>
    <n v="16000"/>
    <n v="2"/>
    <n v="1.4"/>
    <n v="1"/>
    <n v="0.97"/>
    <n v="1.8000000000000002E-2"/>
    <n v="2.8999999999999998E-2"/>
    <n v="2.3E-2"/>
  </r>
  <r>
    <x v="29"/>
    <n v="3"/>
    <n v="95.9"/>
    <n v="2.4"/>
    <n v="3.8"/>
    <n v="5"/>
    <n v="44500"/>
    <n v="20000"/>
    <n v="4"/>
    <n v="1.3"/>
    <n v="3"/>
    <n v="0.95900000000000007"/>
    <n v="2.4E-2"/>
    <n v="3.7999999999999999E-2"/>
    <n v="0.0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0FF379-4D4D-4077-A45F-5746DBE39E20}" name="PivotTable2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E26:F31" firstHeaderRow="1" firstDataRow="1" firstDataCol="1"/>
  <pivotFields count="16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numFmtId="9" showAll="0"/>
    <pivotField numFmtId="9" showAll="0"/>
    <pivotField numFmtId="9" showAll="0"/>
    <pivotField numFmtId="9" showAll="0"/>
    <pivotField axis="axisRow" showAll="0">
      <items count="5">
        <item n="Week 1" x="0"/>
        <item n="Week 2" x="1"/>
        <item n="Week 3" x="2"/>
        <item n="Week 4" x="3"/>
        <item t="default"/>
      </items>
    </pivotField>
  </pivotFields>
  <rowFields count="1">
    <field x="1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Scrap Cost (₹)" fld="7" baseField="0" baseItem="0"/>
  </dataFields>
  <formats count="1">
    <format dxfId="0">
      <pivotArea collapsedLevelsAreSubtotals="1" fieldPosition="0">
        <references count="1">
          <reference field="15" count="0"/>
        </references>
      </pivotArea>
    </format>
  </formats>
  <chartFormats count="5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3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2" format="4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2" format="5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2" format="6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E7883-94EF-43E8-8445-6CC9D47DA36C}" name="PivotTable1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7:E8" firstHeaderRow="1" firstDataRow="1" firstDataCol="0"/>
  <pivotFields count="16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9" showAll="0"/>
    <pivotField dataField="1" numFmtId="9" showAll="0"/>
    <pivotField numFmtId="9" showAll="0"/>
    <pivotField numFmtId="9" showAll="0"/>
    <pivotField showAll="0">
      <items count="5">
        <item x="0"/>
        <item x="1"/>
        <item x="2"/>
        <item x="3"/>
        <item t="default"/>
      </items>
    </pivotField>
  </pivotFields>
  <rowItems count="1">
    <i/>
  </rowItems>
  <colItems count="1">
    <i/>
  </colItems>
  <dataFields count="1">
    <dataField name="Average of Rejection %2" fld="12" subtotal="average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6D42FB-5D8B-4481-8218-59828FA72261}" name="PivotTable1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3:E4" firstHeaderRow="1" firstDataRow="1" firstDataCol="0"/>
  <pivotFields count="16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9" showAll="0"/>
    <pivotField numFmtId="9" showAll="0"/>
    <pivotField numFmtId="9" showAll="0"/>
    <pivotField numFmtId="9" showAll="0"/>
    <pivotField showAll="0">
      <items count="5">
        <item x="0"/>
        <item x="1"/>
        <item x="2"/>
        <item x="3"/>
        <item t="default"/>
      </items>
    </pivotField>
  </pivotFields>
  <rowItems count="1">
    <i/>
  </rowItems>
  <colItems count="1">
    <i/>
  </colItems>
  <dataFields count="1">
    <dataField name="Average of First Pass Yield (%)2" fld="11" subtotal="average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105F2A1-8783-4FD4-90EE-DFFC34107245}" name="PivotTable18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1">
  <location ref="B11:D16" firstHeaderRow="0" firstDataRow="1" firstDataCol="1"/>
  <pivotFields count="16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numFmtId="9" showAll="0"/>
    <pivotField numFmtId="9" showAll="0"/>
    <pivotField numFmtId="9" showAll="0"/>
    <pivotField numFmtId="9" showAll="0"/>
    <pivotField axis="axisRow" showAll="0">
      <items count="5">
        <item n="Week 1" x="0"/>
        <item n="Week 2" x="1"/>
        <item n="Week 3" x="2"/>
        <item n="Week 4" x="3"/>
        <item t="default"/>
      </items>
    </pivotField>
  </pivotFields>
  <rowFields count="1">
    <field x="15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Customer Complaints" fld="5" subtotal="average" baseField="15" baseItem="0"/>
    <dataField name="Average of Customer Complaints2" fld="5" subtotal="average" baseField="0" baseItem="0"/>
  </dataFields>
  <formats count="1">
    <format dxfId="1">
      <pivotArea collapsedLevelsAreSubtotals="1" fieldPosition="0">
        <references count="1">
          <reference field="15" count="0"/>
        </references>
      </pivotArea>
    </format>
  </formats>
  <chartFormats count="6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4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2" format="5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2" format="6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  <chartFormat chart="2" format="7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2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622996-69CE-455B-8E89-8F7CC0DACE61}" name="PivotTable1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6:B7" firstHeaderRow="1" firstDataRow="1" firstDataCol="0"/>
  <pivotFields count="16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9" showAll="0"/>
    <pivotField numFmtId="9" showAll="0"/>
    <pivotField numFmtId="9" showAll="0"/>
    <pivotField dataField="1" numFmtId="9" showAll="0"/>
    <pivotField showAll="0">
      <items count="5">
        <item x="0"/>
        <item x="1"/>
        <item x="2"/>
        <item x="3"/>
        <item t="default"/>
      </items>
    </pivotField>
  </pivotFields>
  <rowItems count="1">
    <i/>
  </rowItems>
  <colItems count="1">
    <i/>
  </colItems>
  <dataFields count="1">
    <dataField name="Average of Defect Rate (%)2" fld="14" subtotal="average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62C323-B8ED-4A49-8288-DFF8558904DE}" name="PivotTable20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B19:C24" firstHeaderRow="1" firstDataRow="1" firstDataCol="1"/>
  <pivotFields count="16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9" showAll="0"/>
    <pivotField numFmtId="9" showAll="0"/>
    <pivotField numFmtId="9" showAll="0"/>
    <pivotField numFmtId="9" showAll="0"/>
    <pivotField axis="axisRow" showAll="0">
      <items count="5">
        <item n="Week 1" x="0"/>
        <item n="Week 2" x="1"/>
        <item n="Week 3" x="2"/>
        <item n="Week 4" x="3"/>
        <item t="default"/>
      </items>
    </pivotField>
  </pivotFields>
  <rowFields count="1">
    <field x="1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Process Capability (Cpk)" fld="9" baseField="0" baseItem="0"/>
  </dataFields>
  <formats count="1">
    <format dxfId="2">
      <pivotArea collapsedLevelsAreSubtotals="1" fieldPosition="0">
        <references count="1">
          <reference field="15" count="0"/>
        </references>
      </pivotArea>
    </format>
  </formats>
  <chartFormats count="1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B039C4-E4EA-4959-A8E2-47E69B68C737}" name="PivotTable19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9">
  <location ref="E11:G16" firstHeaderRow="0" firstDataRow="1" firstDataCol="1"/>
  <pivotFields count="16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9" showAll="0"/>
    <pivotField numFmtId="9" showAll="0"/>
    <pivotField dataField="1" numFmtId="9" showAll="0"/>
    <pivotField numFmtId="9" showAll="0"/>
    <pivotField axis="axisRow" showAll="0">
      <items count="5">
        <item n="Week 1" x="0"/>
        <item n="Week 2" x="1"/>
        <item n="Week 3" x="2"/>
        <item n="Week 4" x="3"/>
        <item t="default"/>
      </items>
    </pivotField>
  </pivotFields>
  <rowFields count="1">
    <field x="15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Rework %2_2" fld="13" subtotal="average" baseField="0" baseItem="0" numFmtId="9"/>
    <dataField name="Average of Rework %2" fld="13" subtotal="average" baseField="0" baseItem="0" numFmtId="9"/>
  </dataFields>
  <chartFormats count="10">
    <chartFormat chart="3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7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3" format="8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3" format="9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3" format="10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  <chartFormat chart="3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12">
      <pivotArea type="data" outline="0" fieldPosition="0">
        <references count="2">
          <reference field="4294967294" count="1" selected="0">
            <x v="1"/>
          </reference>
          <reference field="15" count="1" selected="0">
            <x v="2"/>
          </reference>
        </references>
      </pivotArea>
    </chartFormat>
    <chartFormat chart="3" format="13">
      <pivotArea type="data" outline="0" fieldPosition="0">
        <references count="2">
          <reference field="4294967294" count="1" selected="0">
            <x v="1"/>
          </reference>
          <reference field="15" count="1" selected="0">
            <x v="3"/>
          </reference>
        </references>
      </pivotArea>
    </chartFormat>
    <chartFormat chart="3" format="14">
      <pivotArea type="data" outline="0" fieldPosition="0">
        <references count="2">
          <reference field="4294967294" count="1" selected="0">
            <x v="1"/>
          </reference>
          <reference field="15" count="1" selected="0">
            <x v="1"/>
          </reference>
        </references>
      </pivotArea>
    </chartFormat>
    <chartFormat chart="3" format="15">
      <pivotArea type="data" outline="0" fieldPosition="0">
        <references count="2">
          <reference field="4294967294" count="1" selected="0">
            <x v="1"/>
          </reference>
          <reference field="15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5F84D2-F2C3-4FB3-A4D0-08475F598C47}" name="PivotTable2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B26:C31" firstHeaderRow="1" firstDataRow="1" firstDataCol="1"/>
  <pivotFields count="16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numFmtId="9" showAll="0"/>
    <pivotField numFmtId="9" showAll="0"/>
    <pivotField numFmtId="9" showAll="0"/>
    <pivotField numFmtId="9" showAll="0"/>
    <pivotField axis="axisRow" showAll="0">
      <items count="5">
        <item n="Week 1" x="0"/>
        <item n="Week 2" x="1"/>
        <item n="Week 3" x="2"/>
        <item n="Week 4" x="3"/>
        <item t="default"/>
      </items>
    </pivotField>
  </pivotFields>
  <rowFields count="1">
    <field x="1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Scrap Cost (₹)" fld="7" baseField="0" baseItem="0"/>
  </dataFields>
  <formats count="1">
    <format dxfId="3">
      <pivotArea collapsedLevelsAreSubtotals="1" fieldPosition="0">
        <references count="1">
          <reference field="1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9F63B7-B083-42FE-B5B6-4E8399EE8AD0}" name="PivotTable2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6">
  <location ref="E19:F24" firstHeaderRow="1" firstDataRow="1" firstDataCol="1"/>
  <pivotFields count="16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numFmtId="9" showAll="0"/>
    <pivotField numFmtId="9" showAll="0"/>
    <pivotField numFmtId="9" showAll="0"/>
    <pivotField numFmtId="9" showAll="0"/>
    <pivotField axis="axisRow" showAll="0">
      <items count="5">
        <item n="Week 1" x="0"/>
        <item n="Week 2" x="1"/>
        <item n="Week 3" x="2"/>
        <item n="Week 4" x="3"/>
        <item t="default"/>
      </items>
    </pivotField>
  </pivotFields>
  <rowFields count="1">
    <field x="1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Audit Findings" fld="8" baseField="0" baseItem="0"/>
  </dataFields>
  <formats count="1">
    <format dxfId="4">
      <pivotArea collapsedLevelsAreSubtotals="1" fieldPosition="0">
        <references count="1">
          <reference field="15" count="0"/>
        </references>
      </pivotArea>
    </format>
  </formats>
  <chartFormats count="1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10" Type="http://schemas.openxmlformats.org/officeDocument/2006/relationships/drawing" Target="../drawings/drawing1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88620-BAFC-41C3-9446-AE48B6D4D37E}">
  <dimension ref="A1:O31"/>
  <sheetViews>
    <sheetView workbookViewId="0">
      <selection activeCell="N2" sqref="N2"/>
    </sheetView>
  </sheetViews>
  <sheetFormatPr defaultRowHeight="14.4" x14ac:dyDescent="0.3"/>
  <cols>
    <col min="1" max="1" width="13.33203125" customWidth="1"/>
    <col min="9" max="9" width="10.33203125" customWidth="1"/>
    <col min="10" max="10" width="21.44140625" bestFit="1" customWidth="1"/>
  </cols>
  <sheetData>
    <row r="1" spans="1:15" ht="26.4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2</v>
      </c>
      <c r="M1" s="1" t="s">
        <v>3</v>
      </c>
      <c r="N1" s="1" t="s">
        <v>4</v>
      </c>
      <c r="O1" s="1" t="s">
        <v>1</v>
      </c>
    </row>
    <row r="2" spans="1:15" x14ac:dyDescent="0.3">
      <c r="A2" s="2">
        <v>45658</v>
      </c>
      <c r="B2" s="3">
        <v>2.8</v>
      </c>
      <c r="C2" s="3">
        <v>96.2</v>
      </c>
      <c r="D2" s="3">
        <v>2.1</v>
      </c>
      <c r="E2" s="3">
        <v>3.2</v>
      </c>
      <c r="F2" s="3">
        <v>4</v>
      </c>
      <c r="G2" s="3">
        <v>42000</v>
      </c>
      <c r="H2" s="3">
        <v>18000</v>
      </c>
      <c r="I2" s="3">
        <v>3</v>
      </c>
      <c r="J2" s="3">
        <v>1.35</v>
      </c>
      <c r="K2" s="3">
        <v>2</v>
      </c>
      <c r="L2" s="5">
        <f>C2/100</f>
        <v>0.96200000000000008</v>
      </c>
      <c r="M2" s="5">
        <f>D2/100</f>
        <v>2.1000000000000001E-2</v>
      </c>
      <c r="N2" s="5">
        <f>E2/100</f>
        <v>3.2000000000000001E-2</v>
      </c>
      <c r="O2" s="5">
        <f>B2/100</f>
        <v>2.7999999999999997E-2</v>
      </c>
    </row>
    <row r="3" spans="1:15" x14ac:dyDescent="0.3">
      <c r="A3" s="2">
        <v>45659</v>
      </c>
      <c r="B3" s="3">
        <v>2.4</v>
      </c>
      <c r="C3" s="3">
        <v>96.8</v>
      </c>
      <c r="D3" s="3">
        <v>1.9</v>
      </c>
      <c r="E3" s="3">
        <v>2.5</v>
      </c>
      <c r="F3" s="3">
        <v>3</v>
      </c>
      <c r="G3" s="3">
        <v>39500</v>
      </c>
      <c r="H3" s="3">
        <v>16500</v>
      </c>
      <c r="I3" s="3">
        <v>2</v>
      </c>
      <c r="J3" s="3">
        <v>1.38</v>
      </c>
      <c r="K3" s="3">
        <v>1</v>
      </c>
      <c r="L3" s="5">
        <f t="shared" ref="L3:L31" si="0">C3/100</f>
        <v>0.96799999999999997</v>
      </c>
      <c r="M3" s="5">
        <f t="shared" ref="M3:M31" si="1">D3/100</f>
        <v>1.9E-2</v>
      </c>
      <c r="N3" s="5">
        <f t="shared" ref="N3:N31" si="2">E3/100</f>
        <v>2.5000000000000001E-2</v>
      </c>
      <c r="O3" s="5">
        <f t="shared" ref="O3:O31" si="3">B3/100</f>
        <v>2.4E-2</v>
      </c>
    </row>
    <row r="4" spans="1:15" x14ac:dyDescent="0.3">
      <c r="A4" s="2">
        <v>45660</v>
      </c>
      <c r="B4" s="3">
        <v>3.2</v>
      </c>
      <c r="C4" s="3">
        <v>95.5</v>
      </c>
      <c r="D4" s="3">
        <v>2.6</v>
      </c>
      <c r="E4" s="3">
        <v>4.0999999999999996</v>
      </c>
      <c r="F4" s="3">
        <v>6</v>
      </c>
      <c r="G4" s="3">
        <v>46000</v>
      </c>
      <c r="H4" s="3">
        <v>21000</v>
      </c>
      <c r="I4" s="3">
        <v>4</v>
      </c>
      <c r="J4" s="3">
        <v>1.28</v>
      </c>
      <c r="K4" s="3">
        <v>3</v>
      </c>
      <c r="L4" s="5">
        <f t="shared" si="0"/>
        <v>0.95499999999999996</v>
      </c>
      <c r="M4" s="5">
        <f t="shared" si="1"/>
        <v>2.6000000000000002E-2</v>
      </c>
      <c r="N4" s="5">
        <f t="shared" si="2"/>
        <v>4.0999999999999995E-2</v>
      </c>
      <c r="O4" s="5">
        <f t="shared" si="3"/>
        <v>3.2000000000000001E-2</v>
      </c>
    </row>
    <row r="5" spans="1:15" x14ac:dyDescent="0.3">
      <c r="A5" s="2">
        <v>45661</v>
      </c>
      <c r="B5" s="3">
        <v>3.8</v>
      </c>
      <c r="C5" s="3">
        <v>94.9</v>
      </c>
      <c r="D5" s="3">
        <v>3.1</v>
      </c>
      <c r="E5" s="3">
        <v>5</v>
      </c>
      <c r="F5" s="3">
        <v>7</v>
      </c>
      <c r="G5" s="3">
        <v>52000</v>
      </c>
      <c r="H5" s="3">
        <v>24500</v>
      </c>
      <c r="I5" s="3">
        <v>5</v>
      </c>
      <c r="J5" s="3">
        <v>1.22</v>
      </c>
      <c r="K5" s="3">
        <v>4</v>
      </c>
      <c r="L5" s="5">
        <f t="shared" si="0"/>
        <v>0.94900000000000007</v>
      </c>
      <c r="M5" s="5">
        <f t="shared" si="1"/>
        <v>3.1E-2</v>
      </c>
      <c r="N5" s="5">
        <f t="shared" si="2"/>
        <v>0.05</v>
      </c>
      <c r="O5" s="5">
        <f t="shared" si="3"/>
        <v>3.7999999999999999E-2</v>
      </c>
    </row>
    <row r="6" spans="1:15" x14ac:dyDescent="0.3">
      <c r="A6" s="2">
        <v>45662</v>
      </c>
      <c r="B6" s="3">
        <v>1.9</v>
      </c>
      <c r="C6" s="3">
        <v>97.4</v>
      </c>
      <c r="D6" s="3">
        <v>1.5</v>
      </c>
      <c r="E6" s="3">
        <v>1.8</v>
      </c>
      <c r="F6" s="3">
        <v>2</v>
      </c>
      <c r="G6" s="3">
        <v>35000</v>
      </c>
      <c r="H6" s="3">
        <v>14000</v>
      </c>
      <c r="I6" s="3">
        <v>1</v>
      </c>
      <c r="J6" s="3">
        <v>1.45</v>
      </c>
      <c r="K6" s="3">
        <v>1</v>
      </c>
      <c r="L6" s="5">
        <f t="shared" si="0"/>
        <v>0.97400000000000009</v>
      </c>
      <c r="M6" s="5">
        <f t="shared" si="1"/>
        <v>1.4999999999999999E-2</v>
      </c>
      <c r="N6" s="5">
        <f t="shared" si="2"/>
        <v>1.8000000000000002E-2</v>
      </c>
      <c r="O6" s="5">
        <f t="shared" si="3"/>
        <v>1.9E-2</v>
      </c>
    </row>
    <row r="7" spans="1:15" x14ac:dyDescent="0.3">
      <c r="A7" s="2">
        <v>45663</v>
      </c>
      <c r="B7" s="3">
        <v>2.6</v>
      </c>
      <c r="C7" s="3">
        <v>96.5</v>
      </c>
      <c r="D7" s="3">
        <v>2</v>
      </c>
      <c r="E7" s="3">
        <v>3</v>
      </c>
      <c r="F7" s="3">
        <v>4</v>
      </c>
      <c r="G7" s="3">
        <v>41000</v>
      </c>
      <c r="H7" s="3">
        <v>17500</v>
      </c>
      <c r="I7" s="3">
        <v>3</v>
      </c>
      <c r="J7" s="3">
        <v>1.34</v>
      </c>
      <c r="K7" s="3">
        <v>2</v>
      </c>
      <c r="L7" s="5">
        <f t="shared" si="0"/>
        <v>0.96499999999999997</v>
      </c>
      <c r="M7" s="5">
        <f t="shared" si="1"/>
        <v>0.02</v>
      </c>
      <c r="N7" s="5">
        <f t="shared" si="2"/>
        <v>0.03</v>
      </c>
      <c r="O7" s="5">
        <f t="shared" si="3"/>
        <v>2.6000000000000002E-2</v>
      </c>
    </row>
    <row r="8" spans="1:15" x14ac:dyDescent="0.3">
      <c r="A8" s="2">
        <v>45664</v>
      </c>
      <c r="B8" s="3">
        <v>3.5</v>
      </c>
      <c r="C8" s="3">
        <v>95.2</v>
      </c>
      <c r="D8" s="3">
        <v>2.9</v>
      </c>
      <c r="E8" s="3">
        <v>4.5999999999999996</v>
      </c>
      <c r="F8" s="3">
        <v>6</v>
      </c>
      <c r="G8" s="3">
        <v>48000</v>
      </c>
      <c r="H8" s="3">
        <v>22500</v>
      </c>
      <c r="I8" s="3">
        <v>4</v>
      </c>
      <c r="J8" s="3">
        <v>1.25</v>
      </c>
      <c r="K8" s="3">
        <v>3</v>
      </c>
      <c r="L8" s="5">
        <f t="shared" si="0"/>
        <v>0.95200000000000007</v>
      </c>
      <c r="M8" s="5">
        <f t="shared" si="1"/>
        <v>2.8999999999999998E-2</v>
      </c>
      <c r="N8" s="5">
        <f t="shared" si="2"/>
        <v>4.5999999999999999E-2</v>
      </c>
      <c r="O8" s="5">
        <f t="shared" si="3"/>
        <v>3.5000000000000003E-2</v>
      </c>
    </row>
    <row r="9" spans="1:15" x14ac:dyDescent="0.3">
      <c r="A9" s="2">
        <v>45665</v>
      </c>
      <c r="B9" s="3">
        <v>2.9</v>
      </c>
      <c r="C9" s="3">
        <v>96.1</v>
      </c>
      <c r="D9" s="3">
        <v>2.2999999999999998</v>
      </c>
      <c r="E9" s="3">
        <v>3.5</v>
      </c>
      <c r="F9" s="3">
        <v>5</v>
      </c>
      <c r="G9" s="3">
        <v>43500</v>
      </c>
      <c r="H9" s="3">
        <v>18500</v>
      </c>
      <c r="I9" s="3">
        <v>3</v>
      </c>
      <c r="J9" s="3">
        <v>1.32</v>
      </c>
      <c r="K9" s="3">
        <v>2</v>
      </c>
      <c r="L9" s="5">
        <f t="shared" si="0"/>
        <v>0.96099999999999997</v>
      </c>
      <c r="M9" s="5">
        <f t="shared" si="1"/>
        <v>2.3E-2</v>
      </c>
      <c r="N9" s="5">
        <f t="shared" si="2"/>
        <v>3.5000000000000003E-2</v>
      </c>
      <c r="O9" s="5">
        <f t="shared" si="3"/>
        <v>2.8999999999999998E-2</v>
      </c>
    </row>
    <row r="10" spans="1:15" x14ac:dyDescent="0.3">
      <c r="A10" s="2">
        <v>45666</v>
      </c>
      <c r="B10" s="3">
        <v>2.2999999999999998</v>
      </c>
      <c r="C10" s="3">
        <v>97</v>
      </c>
      <c r="D10" s="3">
        <v>1.8</v>
      </c>
      <c r="E10" s="3">
        <v>2.9</v>
      </c>
      <c r="F10" s="3">
        <v>3</v>
      </c>
      <c r="G10" s="3">
        <v>39000</v>
      </c>
      <c r="H10" s="3">
        <v>16000</v>
      </c>
      <c r="I10" s="3">
        <v>2</v>
      </c>
      <c r="J10" s="3">
        <v>1.4</v>
      </c>
      <c r="K10" s="3">
        <v>1</v>
      </c>
      <c r="L10" s="5">
        <f t="shared" si="0"/>
        <v>0.97</v>
      </c>
      <c r="M10" s="5">
        <f t="shared" si="1"/>
        <v>1.8000000000000002E-2</v>
      </c>
      <c r="N10" s="5">
        <f t="shared" si="2"/>
        <v>2.8999999999999998E-2</v>
      </c>
      <c r="O10" s="5">
        <f t="shared" si="3"/>
        <v>2.3E-2</v>
      </c>
    </row>
    <row r="11" spans="1:15" x14ac:dyDescent="0.3">
      <c r="A11" s="2">
        <v>45667</v>
      </c>
      <c r="B11" s="3">
        <v>3.1</v>
      </c>
      <c r="C11" s="3">
        <v>95.7</v>
      </c>
      <c r="D11" s="3">
        <v>2.5</v>
      </c>
      <c r="E11" s="3">
        <v>4</v>
      </c>
      <c r="F11" s="3">
        <v>5</v>
      </c>
      <c r="G11" s="3">
        <v>45500</v>
      </c>
      <c r="H11" s="3">
        <v>20500</v>
      </c>
      <c r="I11" s="3">
        <v>4</v>
      </c>
      <c r="J11" s="3">
        <v>1.3</v>
      </c>
      <c r="K11" s="3">
        <v>3</v>
      </c>
      <c r="L11" s="5">
        <f t="shared" si="0"/>
        <v>0.95700000000000007</v>
      </c>
      <c r="M11" s="5">
        <f t="shared" si="1"/>
        <v>2.5000000000000001E-2</v>
      </c>
      <c r="N11" s="5">
        <f t="shared" si="2"/>
        <v>0.04</v>
      </c>
      <c r="O11" s="5">
        <f t="shared" si="3"/>
        <v>3.1E-2</v>
      </c>
    </row>
    <row r="12" spans="1:15" x14ac:dyDescent="0.3">
      <c r="A12" s="2">
        <v>45668</v>
      </c>
      <c r="B12" s="3">
        <v>3.6</v>
      </c>
      <c r="C12" s="3">
        <v>95</v>
      </c>
      <c r="D12" s="3">
        <v>3</v>
      </c>
      <c r="E12" s="3">
        <v>4.8</v>
      </c>
      <c r="F12" s="3">
        <v>6</v>
      </c>
      <c r="G12" s="3">
        <v>50000</v>
      </c>
      <c r="H12" s="3">
        <v>23500</v>
      </c>
      <c r="I12" s="3">
        <v>5</v>
      </c>
      <c r="J12" s="3">
        <v>1.24</v>
      </c>
      <c r="K12" s="3">
        <v>4</v>
      </c>
      <c r="L12" s="5">
        <f t="shared" si="0"/>
        <v>0.95</v>
      </c>
      <c r="M12" s="5">
        <f t="shared" si="1"/>
        <v>0.03</v>
      </c>
      <c r="N12" s="5">
        <f t="shared" si="2"/>
        <v>4.8000000000000001E-2</v>
      </c>
      <c r="O12" s="5">
        <f t="shared" si="3"/>
        <v>3.6000000000000004E-2</v>
      </c>
    </row>
    <row r="13" spans="1:15" x14ac:dyDescent="0.3">
      <c r="A13" s="2">
        <v>45669</v>
      </c>
      <c r="B13" s="3">
        <v>2</v>
      </c>
      <c r="C13" s="3">
        <v>97.3</v>
      </c>
      <c r="D13" s="3">
        <v>1.6</v>
      </c>
      <c r="E13" s="3">
        <v>2</v>
      </c>
      <c r="F13" s="3">
        <v>2</v>
      </c>
      <c r="G13" s="3">
        <v>36000</v>
      </c>
      <c r="H13" s="3">
        <v>14500</v>
      </c>
      <c r="I13" s="3">
        <v>1</v>
      </c>
      <c r="J13" s="3">
        <v>1.44</v>
      </c>
      <c r="K13" s="3">
        <v>1</v>
      </c>
      <c r="L13" s="5">
        <f t="shared" si="0"/>
        <v>0.97299999999999998</v>
      </c>
      <c r="M13" s="5">
        <f t="shared" si="1"/>
        <v>1.6E-2</v>
      </c>
      <c r="N13" s="5">
        <f t="shared" si="2"/>
        <v>0.02</v>
      </c>
      <c r="O13" s="5">
        <f t="shared" si="3"/>
        <v>0.02</v>
      </c>
    </row>
    <row r="14" spans="1:15" x14ac:dyDescent="0.3">
      <c r="A14" s="2">
        <v>45670</v>
      </c>
      <c r="B14" s="3">
        <v>2.7</v>
      </c>
      <c r="C14" s="3">
        <v>96.4</v>
      </c>
      <c r="D14" s="3">
        <v>2.1</v>
      </c>
      <c r="E14" s="3">
        <v>3.1</v>
      </c>
      <c r="F14" s="3">
        <v>4</v>
      </c>
      <c r="G14" s="3">
        <v>41500</v>
      </c>
      <c r="H14" s="3">
        <v>17800</v>
      </c>
      <c r="I14" s="3">
        <v>3</v>
      </c>
      <c r="J14" s="3">
        <v>1.33</v>
      </c>
      <c r="K14" s="3">
        <v>2</v>
      </c>
      <c r="L14" s="5">
        <f t="shared" si="0"/>
        <v>0.96400000000000008</v>
      </c>
      <c r="M14" s="5">
        <f t="shared" si="1"/>
        <v>2.1000000000000001E-2</v>
      </c>
      <c r="N14" s="5">
        <f t="shared" si="2"/>
        <v>3.1E-2</v>
      </c>
      <c r="O14" s="5">
        <f t="shared" si="3"/>
        <v>2.7000000000000003E-2</v>
      </c>
    </row>
    <row r="15" spans="1:15" x14ac:dyDescent="0.3">
      <c r="A15" s="2">
        <v>45671</v>
      </c>
      <c r="B15" s="3">
        <v>3.4</v>
      </c>
      <c r="C15" s="3">
        <v>95.3</v>
      </c>
      <c r="D15" s="3">
        <v>2.8</v>
      </c>
      <c r="E15" s="3">
        <v>4.4000000000000004</v>
      </c>
      <c r="F15" s="3">
        <v>6</v>
      </c>
      <c r="G15" s="3">
        <v>47500</v>
      </c>
      <c r="H15" s="3">
        <v>22000</v>
      </c>
      <c r="I15" s="3">
        <v>4</v>
      </c>
      <c r="J15" s="3">
        <v>1.26</v>
      </c>
      <c r="K15" s="3">
        <v>3</v>
      </c>
      <c r="L15" s="5">
        <f t="shared" si="0"/>
        <v>0.95299999999999996</v>
      </c>
      <c r="M15" s="5">
        <f t="shared" si="1"/>
        <v>2.7999999999999997E-2</v>
      </c>
      <c r="N15" s="5">
        <f t="shared" si="2"/>
        <v>4.4000000000000004E-2</v>
      </c>
      <c r="O15" s="5">
        <f t="shared" si="3"/>
        <v>3.4000000000000002E-2</v>
      </c>
    </row>
    <row r="16" spans="1:15" x14ac:dyDescent="0.3">
      <c r="A16" s="2">
        <v>45672</v>
      </c>
      <c r="B16" s="3">
        <v>2.8</v>
      </c>
      <c r="C16" s="3">
        <v>96</v>
      </c>
      <c r="D16" s="3">
        <v>2.2000000000000002</v>
      </c>
      <c r="E16" s="3">
        <v>3.6</v>
      </c>
      <c r="F16" s="3">
        <v>5</v>
      </c>
      <c r="G16" s="3">
        <v>43000</v>
      </c>
      <c r="H16" s="3">
        <v>19000</v>
      </c>
      <c r="I16" s="3">
        <v>3</v>
      </c>
      <c r="J16" s="3">
        <v>1.31</v>
      </c>
      <c r="K16" s="3">
        <v>2</v>
      </c>
      <c r="L16" s="5">
        <f t="shared" si="0"/>
        <v>0.96</v>
      </c>
      <c r="M16" s="5">
        <f t="shared" si="1"/>
        <v>2.2000000000000002E-2</v>
      </c>
      <c r="N16" s="5">
        <f t="shared" si="2"/>
        <v>3.6000000000000004E-2</v>
      </c>
      <c r="O16" s="5">
        <f t="shared" si="3"/>
        <v>2.7999999999999997E-2</v>
      </c>
    </row>
    <row r="17" spans="1:15" x14ac:dyDescent="0.3">
      <c r="A17" s="2">
        <v>45673</v>
      </c>
      <c r="B17" s="3">
        <v>2.2000000000000002</v>
      </c>
      <c r="C17" s="3">
        <v>97.1</v>
      </c>
      <c r="D17" s="3">
        <v>1.7</v>
      </c>
      <c r="E17" s="3">
        <v>2.4</v>
      </c>
      <c r="F17" s="3">
        <v>3</v>
      </c>
      <c r="G17" s="3">
        <v>38500</v>
      </c>
      <c r="H17" s="3">
        <v>15800</v>
      </c>
      <c r="I17" s="3">
        <v>2</v>
      </c>
      <c r="J17" s="3">
        <v>1.41</v>
      </c>
      <c r="K17" s="3">
        <v>1</v>
      </c>
      <c r="L17" s="5">
        <f t="shared" si="0"/>
        <v>0.97099999999999997</v>
      </c>
      <c r="M17" s="5">
        <f t="shared" si="1"/>
        <v>1.7000000000000001E-2</v>
      </c>
      <c r="N17" s="5">
        <f t="shared" si="2"/>
        <v>2.4E-2</v>
      </c>
      <c r="O17" s="5">
        <f t="shared" si="3"/>
        <v>2.2000000000000002E-2</v>
      </c>
    </row>
    <row r="18" spans="1:15" x14ac:dyDescent="0.3">
      <c r="A18" s="2">
        <v>45674</v>
      </c>
      <c r="B18" s="3">
        <v>3.3</v>
      </c>
      <c r="C18" s="3">
        <v>95.6</v>
      </c>
      <c r="D18" s="3">
        <v>2.7</v>
      </c>
      <c r="E18" s="3">
        <v>4.2</v>
      </c>
      <c r="F18" s="3">
        <v>5</v>
      </c>
      <c r="G18" s="3">
        <v>46500</v>
      </c>
      <c r="H18" s="3">
        <v>21500</v>
      </c>
      <c r="I18" s="3">
        <v>4</v>
      </c>
      <c r="J18" s="3">
        <v>1.29</v>
      </c>
      <c r="K18" s="3">
        <v>3</v>
      </c>
      <c r="L18" s="5">
        <f t="shared" si="0"/>
        <v>0.95599999999999996</v>
      </c>
      <c r="M18" s="5">
        <f t="shared" si="1"/>
        <v>2.7000000000000003E-2</v>
      </c>
      <c r="N18" s="5">
        <f t="shared" si="2"/>
        <v>4.2000000000000003E-2</v>
      </c>
      <c r="O18" s="5">
        <f t="shared" si="3"/>
        <v>3.3000000000000002E-2</v>
      </c>
    </row>
    <row r="19" spans="1:15" x14ac:dyDescent="0.3">
      <c r="A19" s="2">
        <v>45675</v>
      </c>
      <c r="B19" s="3">
        <v>4</v>
      </c>
      <c r="C19" s="3">
        <v>94.5</v>
      </c>
      <c r="D19" s="3">
        <v>3.4</v>
      </c>
      <c r="E19" s="3">
        <v>5.3</v>
      </c>
      <c r="F19" s="3">
        <v>8</v>
      </c>
      <c r="G19" s="3">
        <v>55000</v>
      </c>
      <c r="H19" s="3">
        <v>27000</v>
      </c>
      <c r="I19" s="3">
        <v>6</v>
      </c>
      <c r="J19" s="3">
        <v>1.18</v>
      </c>
      <c r="K19" s="3">
        <v>5</v>
      </c>
      <c r="L19" s="5">
        <f t="shared" si="0"/>
        <v>0.94499999999999995</v>
      </c>
      <c r="M19" s="5">
        <f t="shared" si="1"/>
        <v>3.4000000000000002E-2</v>
      </c>
      <c r="N19" s="5">
        <f t="shared" si="2"/>
        <v>5.2999999999999999E-2</v>
      </c>
      <c r="O19" s="5">
        <f t="shared" si="3"/>
        <v>0.04</v>
      </c>
    </row>
    <row r="20" spans="1:15" x14ac:dyDescent="0.3">
      <c r="A20" s="2">
        <v>45676</v>
      </c>
      <c r="B20" s="3">
        <v>2.1</v>
      </c>
      <c r="C20" s="3">
        <v>97.2</v>
      </c>
      <c r="D20" s="3">
        <v>1.6</v>
      </c>
      <c r="E20" s="3">
        <v>2.1</v>
      </c>
      <c r="F20" s="3">
        <v>2</v>
      </c>
      <c r="G20" s="3">
        <v>37000</v>
      </c>
      <c r="H20" s="3">
        <v>15000</v>
      </c>
      <c r="I20" s="3">
        <v>1</v>
      </c>
      <c r="J20" s="3">
        <v>1.43</v>
      </c>
      <c r="K20" s="3">
        <v>1</v>
      </c>
      <c r="L20" s="5">
        <f t="shared" si="0"/>
        <v>0.97199999999999998</v>
      </c>
      <c r="M20" s="5">
        <f t="shared" si="1"/>
        <v>1.6E-2</v>
      </c>
      <c r="N20" s="5">
        <f t="shared" si="2"/>
        <v>2.1000000000000001E-2</v>
      </c>
      <c r="O20" s="5">
        <f t="shared" si="3"/>
        <v>2.1000000000000001E-2</v>
      </c>
    </row>
    <row r="21" spans="1:15" x14ac:dyDescent="0.3">
      <c r="A21" s="2">
        <v>45677</v>
      </c>
      <c r="B21" s="3">
        <v>2.6</v>
      </c>
      <c r="C21" s="3">
        <v>96.6</v>
      </c>
      <c r="D21" s="3">
        <v>2</v>
      </c>
      <c r="E21" s="3">
        <v>3.3</v>
      </c>
      <c r="F21" s="3">
        <v>4</v>
      </c>
      <c r="G21" s="3">
        <v>41000</v>
      </c>
      <c r="H21" s="3">
        <v>17500</v>
      </c>
      <c r="I21" s="3">
        <v>3</v>
      </c>
      <c r="J21" s="3">
        <v>1.35</v>
      </c>
      <c r="K21" s="3">
        <v>2</v>
      </c>
      <c r="L21" s="5">
        <f t="shared" si="0"/>
        <v>0.96599999999999997</v>
      </c>
      <c r="M21" s="5">
        <f t="shared" si="1"/>
        <v>0.02</v>
      </c>
      <c r="N21" s="5">
        <f t="shared" si="2"/>
        <v>3.3000000000000002E-2</v>
      </c>
      <c r="O21" s="5">
        <f t="shared" si="3"/>
        <v>2.6000000000000002E-2</v>
      </c>
    </row>
    <row r="22" spans="1:15" x14ac:dyDescent="0.3">
      <c r="A22" s="2">
        <v>45678</v>
      </c>
      <c r="B22" s="3">
        <v>3.5</v>
      </c>
      <c r="C22" s="3">
        <v>95.1</v>
      </c>
      <c r="D22" s="3">
        <v>2.9</v>
      </c>
      <c r="E22" s="3">
        <v>4.7</v>
      </c>
      <c r="F22" s="3">
        <v>6</v>
      </c>
      <c r="G22" s="3">
        <v>49000</v>
      </c>
      <c r="H22" s="3">
        <v>23000</v>
      </c>
      <c r="I22" s="3">
        <v>4</v>
      </c>
      <c r="J22" s="3">
        <v>1.24</v>
      </c>
      <c r="K22" s="3">
        <v>3</v>
      </c>
      <c r="L22" s="5">
        <f t="shared" si="0"/>
        <v>0.95099999999999996</v>
      </c>
      <c r="M22" s="5">
        <f t="shared" si="1"/>
        <v>2.8999999999999998E-2</v>
      </c>
      <c r="N22" s="5">
        <f t="shared" si="2"/>
        <v>4.7E-2</v>
      </c>
      <c r="O22" s="5">
        <f t="shared" si="3"/>
        <v>3.5000000000000003E-2</v>
      </c>
    </row>
    <row r="23" spans="1:15" x14ac:dyDescent="0.3">
      <c r="A23" s="2">
        <v>45679</v>
      </c>
      <c r="B23" s="3">
        <v>2.4</v>
      </c>
      <c r="C23" s="3">
        <v>96.9</v>
      </c>
      <c r="D23" s="3">
        <v>1.9</v>
      </c>
      <c r="E23" s="3">
        <v>3</v>
      </c>
      <c r="F23" s="3">
        <v>3</v>
      </c>
      <c r="G23" s="3">
        <v>39500</v>
      </c>
      <c r="H23" s="3">
        <v>16500</v>
      </c>
      <c r="I23" s="3">
        <v>2</v>
      </c>
      <c r="J23" s="3">
        <v>1.39</v>
      </c>
      <c r="K23" s="3">
        <v>1</v>
      </c>
      <c r="L23" s="5">
        <f t="shared" si="0"/>
        <v>0.96900000000000008</v>
      </c>
      <c r="M23" s="5">
        <f t="shared" si="1"/>
        <v>1.9E-2</v>
      </c>
      <c r="N23" s="5">
        <f t="shared" si="2"/>
        <v>0.03</v>
      </c>
      <c r="O23" s="5">
        <f t="shared" si="3"/>
        <v>2.4E-2</v>
      </c>
    </row>
    <row r="24" spans="1:15" x14ac:dyDescent="0.3">
      <c r="A24" s="2">
        <v>45680</v>
      </c>
      <c r="B24" s="3">
        <v>2.9</v>
      </c>
      <c r="C24" s="3">
        <v>96.2</v>
      </c>
      <c r="D24" s="3">
        <v>2.2999999999999998</v>
      </c>
      <c r="E24" s="3">
        <v>3.6</v>
      </c>
      <c r="F24" s="3">
        <v>5</v>
      </c>
      <c r="G24" s="3">
        <v>43500</v>
      </c>
      <c r="H24" s="3">
        <v>19000</v>
      </c>
      <c r="I24" s="3">
        <v>3</v>
      </c>
      <c r="J24" s="3">
        <v>1.32</v>
      </c>
      <c r="K24" s="3">
        <v>2</v>
      </c>
      <c r="L24" s="5">
        <f t="shared" si="0"/>
        <v>0.96200000000000008</v>
      </c>
      <c r="M24" s="5">
        <f t="shared" si="1"/>
        <v>2.3E-2</v>
      </c>
      <c r="N24" s="5">
        <f t="shared" si="2"/>
        <v>3.6000000000000004E-2</v>
      </c>
      <c r="O24" s="5">
        <f t="shared" si="3"/>
        <v>2.8999999999999998E-2</v>
      </c>
    </row>
    <row r="25" spans="1:15" x14ac:dyDescent="0.3">
      <c r="A25" s="2">
        <v>45681</v>
      </c>
      <c r="B25" s="3">
        <v>3.7</v>
      </c>
      <c r="C25" s="3">
        <v>94.8</v>
      </c>
      <c r="D25" s="3">
        <v>3.1</v>
      </c>
      <c r="E25" s="3">
        <v>4.9000000000000004</v>
      </c>
      <c r="F25" s="3">
        <v>7</v>
      </c>
      <c r="G25" s="3">
        <v>51500</v>
      </c>
      <c r="H25" s="3">
        <v>25000</v>
      </c>
      <c r="I25" s="3">
        <v>5</v>
      </c>
      <c r="J25" s="3">
        <v>1.21</v>
      </c>
      <c r="K25" s="3">
        <v>4</v>
      </c>
      <c r="L25" s="5">
        <f t="shared" si="0"/>
        <v>0.94799999999999995</v>
      </c>
      <c r="M25" s="5">
        <f t="shared" si="1"/>
        <v>3.1E-2</v>
      </c>
      <c r="N25" s="5">
        <f t="shared" si="2"/>
        <v>4.9000000000000002E-2</v>
      </c>
      <c r="O25" s="5">
        <f t="shared" si="3"/>
        <v>3.7000000000000005E-2</v>
      </c>
    </row>
    <row r="26" spans="1:15" x14ac:dyDescent="0.3">
      <c r="A26" s="2">
        <v>45682</v>
      </c>
      <c r="B26" s="3">
        <v>2</v>
      </c>
      <c r="C26" s="3">
        <v>97.5</v>
      </c>
      <c r="D26" s="3">
        <v>1.5</v>
      </c>
      <c r="E26" s="3">
        <v>2</v>
      </c>
      <c r="F26" s="3">
        <v>2</v>
      </c>
      <c r="G26" s="3">
        <v>35500</v>
      </c>
      <c r="H26" s="3">
        <v>14500</v>
      </c>
      <c r="I26" s="3">
        <v>1</v>
      </c>
      <c r="J26" s="3">
        <v>1.46</v>
      </c>
      <c r="K26" s="3">
        <v>1</v>
      </c>
      <c r="L26" s="5">
        <f t="shared" si="0"/>
        <v>0.97499999999999998</v>
      </c>
      <c r="M26" s="5">
        <f t="shared" si="1"/>
        <v>1.4999999999999999E-2</v>
      </c>
      <c r="N26" s="5">
        <f t="shared" si="2"/>
        <v>0.02</v>
      </c>
      <c r="O26" s="5">
        <f t="shared" si="3"/>
        <v>0.02</v>
      </c>
    </row>
    <row r="27" spans="1:15" x14ac:dyDescent="0.3">
      <c r="A27" s="2">
        <v>45683</v>
      </c>
      <c r="B27" s="3">
        <v>2.5</v>
      </c>
      <c r="C27" s="3">
        <v>96.7</v>
      </c>
      <c r="D27" s="3">
        <v>2</v>
      </c>
      <c r="E27" s="3">
        <v>3.2</v>
      </c>
      <c r="F27" s="3">
        <v>4</v>
      </c>
      <c r="G27" s="3">
        <v>40500</v>
      </c>
      <c r="H27" s="3">
        <v>17200</v>
      </c>
      <c r="I27" s="3">
        <v>3</v>
      </c>
      <c r="J27" s="3">
        <v>1.36</v>
      </c>
      <c r="K27" s="3">
        <v>2</v>
      </c>
      <c r="L27" s="5">
        <f t="shared" si="0"/>
        <v>0.96700000000000008</v>
      </c>
      <c r="M27" s="5">
        <f t="shared" si="1"/>
        <v>0.02</v>
      </c>
      <c r="N27" s="5">
        <f t="shared" si="2"/>
        <v>3.2000000000000001E-2</v>
      </c>
      <c r="O27" s="5">
        <f t="shared" si="3"/>
        <v>2.5000000000000001E-2</v>
      </c>
    </row>
    <row r="28" spans="1:15" x14ac:dyDescent="0.3">
      <c r="A28" s="2">
        <v>45684</v>
      </c>
      <c r="B28" s="3">
        <v>3.2</v>
      </c>
      <c r="C28" s="3">
        <v>95.7</v>
      </c>
      <c r="D28" s="3">
        <v>2.6</v>
      </c>
      <c r="E28" s="3">
        <v>4.3</v>
      </c>
      <c r="F28" s="3">
        <v>5</v>
      </c>
      <c r="G28" s="3">
        <v>46000</v>
      </c>
      <c r="H28" s="3">
        <v>21800</v>
      </c>
      <c r="I28" s="3">
        <v>4</v>
      </c>
      <c r="J28" s="3">
        <v>1.28</v>
      </c>
      <c r="K28" s="3">
        <v>3</v>
      </c>
      <c r="L28" s="5">
        <f t="shared" si="0"/>
        <v>0.95700000000000007</v>
      </c>
      <c r="M28" s="5">
        <f t="shared" si="1"/>
        <v>2.6000000000000002E-2</v>
      </c>
      <c r="N28" s="5">
        <f t="shared" si="2"/>
        <v>4.2999999999999997E-2</v>
      </c>
      <c r="O28" s="5">
        <f t="shared" si="3"/>
        <v>3.2000000000000001E-2</v>
      </c>
    </row>
    <row r="29" spans="1:15" x14ac:dyDescent="0.3">
      <c r="A29" s="2">
        <v>45685</v>
      </c>
      <c r="B29" s="3">
        <v>2.8</v>
      </c>
      <c r="C29" s="3">
        <v>96.3</v>
      </c>
      <c r="D29" s="3">
        <v>2.2000000000000002</v>
      </c>
      <c r="E29" s="3">
        <v>3.4</v>
      </c>
      <c r="F29" s="3">
        <v>4</v>
      </c>
      <c r="G29" s="3">
        <v>42000</v>
      </c>
      <c r="H29" s="3">
        <v>18500</v>
      </c>
      <c r="I29" s="3">
        <v>3</v>
      </c>
      <c r="J29" s="3">
        <v>1.33</v>
      </c>
      <c r="K29" s="3">
        <v>2</v>
      </c>
      <c r="L29" s="5">
        <f t="shared" si="0"/>
        <v>0.96299999999999997</v>
      </c>
      <c r="M29" s="5">
        <f t="shared" si="1"/>
        <v>2.2000000000000002E-2</v>
      </c>
      <c r="N29" s="5">
        <f t="shared" si="2"/>
        <v>3.4000000000000002E-2</v>
      </c>
      <c r="O29" s="5">
        <f t="shared" si="3"/>
        <v>2.7999999999999997E-2</v>
      </c>
    </row>
    <row r="30" spans="1:15" x14ac:dyDescent="0.3">
      <c r="A30" s="2">
        <v>45686</v>
      </c>
      <c r="B30" s="3">
        <v>2.2999999999999998</v>
      </c>
      <c r="C30" s="3">
        <v>97</v>
      </c>
      <c r="D30" s="3">
        <v>1.8</v>
      </c>
      <c r="E30" s="3">
        <v>2.9</v>
      </c>
      <c r="F30" s="3">
        <v>3</v>
      </c>
      <c r="G30" s="3">
        <v>39000</v>
      </c>
      <c r="H30" s="3">
        <v>16000</v>
      </c>
      <c r="I30" s="3">
        <v>2</v>
      </c>
      <c r="J30" s="3">
        <v>1.4</v>
      </c>
      <c r="K30" s="3">
        <v>1</v>
      </c>
      <c r="L30" s="5">
        <f t="shared" si="0"/>
        <v>0.97</v>
      </c>
      <c r="M30" s="5">
        <f t="shared" si="1"/>
        <v>1.8000000000000002E-2</v>
      </c>
      <c r="N30" s="5">
        <f t="shared" si="2"/>
        <v>2.8999999999999998E-2</v>
      </c>
      <c r="O30" s="5">
        <f t="shared" si="3"/>
        <v>2.3E-2</v>
      </c>
    </row>
    <row r="31" spans="1:15" x14ac:dyDescent="0.3">
      <c r="A31" s="2">
        <v>45687</v>
      </c>
      <c r="B31" s="3">
        <v>3</v>
      </c>
      <c r="C31" s="3">
        <v>95.9</v>
      </c>
      <c r="D31" s="3">
        <v>2.4</v>
      </c>
      <c r="E31" s="3">
        <v>3.8</v>
      </c>
      <c r="F31" s="3">
        <v>5</v>
      </c>
      <c r="G31" s="3">
        <v>44500</v>
      </c>
      <c r="H31" s="3">
        <v>20000</v>
      </c>
      <c r="I31" s="3">
        <v>4</v>
      </c>
      <c r="J31" s="3">
        <v>1.3</v>
      </c>
      <c r="K31" s="3">
        <v>3</v>
      </c>
      <c r="L31" s="5">
        <f t="shared" si="0"/>
        <v>0.95900000000000007</v>
      </c>
      <c r="M31" s="5">
        <f t="shared" si="1"/>
        <v>2.4E-2</v>
      </c>
      <c r="N31" s="5">
        <f t="shared" si="2"/>
        <v>3.7999999999999999E-2</v>
      </c>
      <c r="O31" s="5">
        <f t="shared" si="3"/>
        <v>0.03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DA36-29F7-4667-91C3-872B623F8353}">
  <dimension ref="B3:N31"/>
  <sheetViews>
    <sheetView workbookViewId="0">
      <selection activeCell="J11" sqref="J11:N16"/>
    </sheetView>
  </sheetViews>
  <sheetFormatPr defaultRowHeight="14.4" x14ac:dyDescent="0.3"/>
  <cols>
    <col min="2" max="2" width="12.5546875" bestFit="1" customWidth="1"/>
    <col min="3" max="3" width="29" bestFit="1" customWidth="1"/>
    <col min="4" max="4" width="30.109375" bestFit="1" customWidth="1"/>
    <col min="5" max="5" width="12.5546875" bestFit="1" customWidth="1"/>
    <col min="6" max="6" width="22.109375" bestFit="1" customWidth="1"/>
    <col min="7" max="7" width="20" bestFit="1" customWidth="1"/>
  </cols>
  <sheetData>
    <row r="3" spans="2:14" ht="28.8" x14ac:dyDescent="0.3">
      <c r="E3" t="s">
        <v>11</v>
      </c>
      <c r="H3" s="1" t="s">
        <v>25</v>
      </c>
      <c r="I3" s="1" t="s">
        <v>26</v>
      </c>
    </row>
    <row r="4" spans="2:14" ht="28.8" x14ac:dyDescent="0.3">
      <c r="E4" s="6">
        <v>0.9614666666666668</v>
      </c>
      <c r="H4" s="3" t="s">
        <v>27</v>
      </c>
      <c r="I4" s="5">
        <v>0.96</v>
      </c>
    </row>
    <row r="5" spans="2:14" ht="28.8" x14ac:dyDescent="0.3">
      <c r="H5" s="3" t="s">
        <v>28</v>
      </c>
      <c r="I5" s="5">
        <v>0.04</v>
      </c>
    </row>
    <row r="6" spans="2:14" x14ac:dyDescent="0.3">
      <c r="B6" t="s">
        <v>13</v>
      </c>
    </row>
    <row r="7" spans="2:14" x14ac:dyDescent="0.3">
      <c r="B7" s="6">
        <v>2.8500000000000018E-2</v>
      </c>
      <c r="E7" t="s">
        <v>12</v>
      </c>
    </row>
    <row r="8" spans="2:14" x14ac:dyDescent="0.3">
      <c r="E8" s="6">
        <v>2.2833333333333348E-2</v>
      </c>
    </row>
    <row r="11" spans="2:14" x14ac:dyDescent="0.3">
      <c r="B11" s="7" t="s">
        <v>14</v>
      </c>
      <c r="C11" t="s">
        <v>20</v>
      </c>
      <c r="D11" t="s">
        <v>29</v>
      </c>
      <c r="E11" s="7" t="s">
        <v>14</v>
      </c>
      <c r="F11" t="s">
        <v>30</v>
      </c>
      <c r="G11" t="s">
        <v>21</v>
      </c>
      <c r="J11" s="1"/>
      <c r="K11" s="1"/>
      <c r="L11" s="1"/>
      <c r="M11" s="1"/>
      <c r="N11" s="1"/>
    </row>
    <row r="12" spans="2:14" x14ac:dyDescent="0.3">
      <c r="B12" s="8" t="s">
        <v>16</v>
      </c>
      <c r="C12" s="4">
        <v>4.5714285714285712</v>
      </c>
      <c r="D12" s="4">
        <v>4.5714285714285712</v>
      </c>
      <c r="E12" s="8" t="s">
        <v>16</v>
      </c>
      <c r="F12" s="6">
        <v>3.4571428571428579E-2</v>
      </c>
      <c r="G12" s="6">
        <v>3.4571428571428579E-2</v>
      </c>
      <c r="J12" s="10"/>
      <c r="K12" s="3"/>
      <c r="L12" s="3"/>
      <c r="M12" s="3"/>
      <c r="N12" s="3"/>
    </row>
    <row r="13" spans="2:14" x14ac:dyDescent="0.3">
      <c r="B13" s="8" t="s">
        <v>17</v>
      </c>
      <c r="C13" s="4">
        <v>4.4285714285714288</v>
      </c>
      <c r="D13" s="4">
        <v>4.4285714285714288</v>
      </c>
      <c r="E13" s="8" t="s">
        <v>17</v>
      </c>
      <c r="F13" s="6">
        <v>3.5285714285714288E-2</v>
      </c>
      <c r="G13" s="6">
        <v>3.5285714285714288E-2</v>
      </c>
      <c r="J13" s="10"/>
      <c r="K13" s="3"/>
      <c r="L13" s="3"/>
      <c r="M13" s="3"/>
      <c r="N13" s="3"/>
    </row>
    <row r="14" spans="2:14" x14ac:dyDescent="0.3">
      <c r="B14" s="8" t="s">
        <v>18</v>
      </c>
      <c r="C14" s="4">
        <v>4.7142857142857144</v>
      </c>
      <c r="D14" s="4">
        <v>4.7142857142857144</v>
      </c>
      <c r="E14" s="8" t="s">
        <v>18</v>
      </c>
      <c r="F14" s="6">
        <v>3.6571428571428574E-2</v>
      </c>
      <c r="G14" s="6">
        <v>3.6571428571428574E-2</v>
      </c>
      <c r="J14" s="10"/>
      <c r="K14" s="3"/>
      <c r="L14" s="3"/>
      <c r="M14" s="3"/>
      <c r="N14" s="3"/>
    </row>
    <row r="15" spans="2:14" x14ac:dyDescent="0.3">
      <c r="B15" s="8" t="s">
        <v>19</v>
      </c>
      <c r="C15" s="4">
        <v>4.2222222222222223</v>
      </c>
      <c r="D15" s="4">
        <v>4.2222222222222223</v>
      </c>
      <c r="E15" s="8" t="s">
        <v>19</v>
      </c>
      <c r="F15" s="6">
        <v>3.4555555555555555E-2</v>
      </c>
      <c r="G15" s="6">
        <v>3.4555555555555555E-2</v>
      </c>
      <c r="J15" s="10"/>
      <c r="K15" s="3"/>
      <c r="L15" s="3"/>
      <c r="M15" s="3"/>
      <c r="N15" s="3"/>
    </row>
    <row r="16" spans="2:14" x14ac:dyDescent="0.3">
      <c r="B16" s="8" t="s">
        <v>15</v>
      </c>
      <c r="C16">
        <v>4.4666666666666668</v>
      </c>
      <c r="D16">
        <v>4.4666666666666668</v>
      </c>
      <c r="E16" s="8" t="s">
        <v>15</v>
      </c>
      <c r="F16" s="6">
        <v>3.5200000000000016E-2</v>
      </c>
      <c r="G16" s="6">
        <v>3.5200000000000016E-2</v>
      </c>
      <c r="J16" s="10"/>
      <c r="K16" s="3"/>
      <c r="L16" s="3"/>
      <c r="M16" s="3"/>
      <c r="N16" s="3"/>
    </row>
    <row r="19" spans="2:6" x14ac:dyDescent="0.3">
      <c r="B19" s="7" t="s">
        <v>14</v>
      </c>
      <c r="C19" t="s">
        <v>22</v>
      </c>
      <c r="E19" s="7" t="s">
        <v>14</v>
      </c>
      <c r="F19" t="s">
        <v>23</v>
      </c>
    </row>
    <row r="20" spans="2:6" x14ac:dyDescent="0.3">
      <c r="B20" s="8" t="s">
        <v>16</v>
      </c>
      <c r="C20" s="4">
        <v>9.27</v>
      </c>
      <c r="E20" s="8" t="s">
        <v>16</v>
      </c>
      <c r="F20" s="4">
        <v>22</v>
      </c>
    </row>
    <row r="21" spans="2:6" x14ac:dyDescent="0.3">
      <c r="B21" s="8" t="s">
        <v>17</v>
      </c>
      <c r="C21" s="4">
        <v>9.2899999999999991</v>
      </c>
      <c r="E21" s="8" t="s">
        <v>17</v>
      </c>
      <c r="F21" s="4">
        <v>22</v>
      </c>
    </row>
    <row r="22" spans="2:6" x14ac:dyDescent="0.3">
      <c r="B22" s="8" t="s">
        <v>18</v>
      </c>
      <c r="C22" s="4">
        <v>9.2099999999999991</v>
      </c>
      <c r="E22" s="8" t="s">
        <v>18</v>
      </c>
      <c r="F22" s="4">
        <v>23</v>
      </c>
    </row>
    <row r="23" spans="2:6" x14ac:dyDescent="0.3">
      <c r="B23" s="8" t="s">
        <v>19</v>
      </c>
      <c r="C23" s="4">
        <v>12.05</v>
      </c>
      <c r="E23" s="8" t="s">
        <v>19</v>
      </c>
      <c r="F23" s="4">
        <v>27</v>
      </c>
    </row>
    <row r="24" spans="2:6" x14ac:dyDescent="0.3">
      <c r="B24" s="8" t="s">
        <v>15</v>
      </c>
      <c r="C24">
        <v>39.819999999999993</v>
      </c>
      <c r="E24" s="8" t="s">
        <v>15</v>
      </c>
      <c r="F24">
        <v>94</v>
      </c>
    </row>
    <row r="26" spans="2:6" x14ac:dyDescent="0.3">
      <c r="B26" s="7" t="s">
        <v>14</v>
      </c>
      <c r="C26" t="s">
        <v>24</v>
      </c>
      <c r="E26" s="7" t="s">
        <v>14</v>
      </c>
      <c r="F26" t="s">
        <v>24</v>
      </c>
    </row>
    <row r="27" spans="2:6" x14ac:dyDescent="0.3">
      <c r="B27" s="8" t="s">
        <v>16</v>
      </c>
      <c r="C27" s="4">
        <v>134000</v>
      </c>
      <c r="E27" s="8" t="s">
        <v>16</v>
      </c>
      <c r="F27" s="9">
        <v>134000</v>
      </c>
    </row>
    <row r="28" spans="2:6" x14ac:dyDescent="0.3">
      <c r="B28" s="8" t="s">
        <v>17</v>
      </c>
      <c r="C28" s="4">
        <v>132800</v>
      </c>
      <c r="E28" s="8" t="s">
        <v>17</v>
      </c>
      <c r="F28" s="9">
        <v>132800</v>
      </c>
    </row>
    <row r="29" spans="2:6" x14ac:dyDescent="0.3">
      <c r="B29" s="8" t="s">
        <v>18</v>
      </c>
      <c r="C29" s="4">
        <v>138800</v>
      </c>
      <c r="E29" s="8" t="s">
        <v>18</v>
      </c>
      <c r="F29" s="9">
        <v>138800</v>
      </c>
    </row>
    <row r="30" spans="2:6" x14ac:dyDescent="0.3">
      <c r="B30" s="8" t="s">
        <v>19</v>
      </c>
      <c r="C30" s="4">
        <v>168500</v>
      </c>
      <c r="E30" s="8" t="s">
        <v>19</v>
      </c>
      <c r="F30" s="9">
        <v>168500</v>
      </c>
    </row>
    <row r="31" spans="2:6" x14ac:dyDescent="0.3">
      <c r="B31" s="8" t="s">
        <v>15</v>
      </c>
      <c r="C31">
        <v>574100</v>
      </c>
      <c r="E31" s="8" t="s">
        <v>15</v>
      </c>
      <c r="F31">
        <v>574100</v>
      </c>
    </row>
  </sheetData>
  <pageMargins left="0.7" right="0.7" top="0.75" bottom="0.75" header="0.3" footer="0.3"/>
  <drawing r:id="rId1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58466-F700-41A9-ACDE-1B3386E10185}">
  <dimension ref="A1"/>
  <sheetViews>
    <sheetView showGridLines="0" showRowColHeaders="0" tabSelected="1" topLeftCell="A3" zoomScale="61" zoomScaleNormal="155" workbookViewId="0">
      <selection activeCell="Z8" sqref="Z8"/>
    </sheetView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Pivot Table</vt:lpstr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Dhruv Mudgal</dc:creator>
  <cp:lastModifiedBy>Dhruv Mudgal</cp:lastModifiedBy>
  <dcterms:created xsi:type="dcterms:W3CDTF">2026-01-24T07:07:49Z</dcterms:created>
  <dcterms:modified xsi:type="dcterms:W3CDTF">2026-01-26T04:41:11Z</dcterms:modified>
</cp:coreProperties>
</file>