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Ex1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4e15ff408dfda4a/Documents/"/>
    </mc:Choice>
  </mc:AlternateContent>
  <xr:revisionPtr revIDLastSave="1931" documentId="8_{C558E272-6044-4E24-BC29-96F0AE903AAD}" xr6:coauthVersionLast="47" xr6:coauthVersionMax="47" xr10:uidLastSave="{C4A4D728-1811-4756-8A81-9EC81BBBAA73}"/>
  <bookViews>
    <workbookView xWindow="-108" yWindow="-108" windowWidth="23256" windowHeight="12456" activeTab="2" xr2:uid="{7A7D26CD-5D5A-40A0-A5A0-E9D0337E1442}"/>
  </bookViews>
  <sheets>
    <sheet name="Dataset" sheetId="1" r:id="rId1"/>
    <sheet name="Pivot Table" sheetId="2" r:id="rId2"/>
    <sheet name="Dashboard" sheetId="3" r:id="rId3"/>
  </sheets>
  <definedNames>
    <definedName name="_xlchart.v2.0" hidden="1">'Pivot Table'!$O$12:$O$14</definedName>
    <definedName name="_xlchart.v2.1" hidden="1">'Pivot Table'!$P$12:$P$14</definedName>
    <definedName name="_xlchart.v2.2" hidden="1">'Pivot Table'!$O$12:$O$14</definedName>
    <definedName name="_xlchart.v2.3" hidden="1">'Pivot Table'!$P$12:$P$14</definedName>
  </definedName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" i="1" l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2" i="1"/>
</calcChain>
</file>

<file path=xl/sharedStrings.xml><?xml version="1.0" encoding="utf-8"?>
<sst xmlns="http://schemas.openxmlformats.org/spreadsheetml/2006/main" count="68" uniqueCount="43">
  <si>
    <t>Date</t>
  </si>
  <si>
    <t>Planned Output</t>
  </si>
  <si>
    <t>Actual Output</t>
  </si>
  <si>
    <t>Production Volume</t>
  </si>
  <si>
    <t>Cycle Time (sec)</t>
  </si>
  <si>
    <t>Throughput (units/hr)</t>
  </si>
  <si>
    <t>OEE (%)</t>
  </si>
  <si>
    <t>Line Efficiency (%)</t>
  </si>
  <si>
    <t>Schedule Adherence (%)</t>
  </si>
  <si>
    <t>Bottleneck Rate (units/hr)</t>
  </si>
  <si>
    <t>Rework %</t>
  </si>
  <si>
    <t>Capacity Utilization (%)</t>
  </si>
  <si>
    <t>Average Cycle Time(min)</t>
  </si>
  <si>
    <t>Average of OEE (%)</t>
  </si>
  <si>
    <t xml:space="preserve">Total Production Volume </t>
  </si>
  <si>
    <t>Average of Schedule Adherence (%)</t>
  </si>
  <si>
    <t>Row Labels</t>
  </si>
  <si>
    <t>Grand Total</t>
  </si>
  <si>
    <t>Average of Throughput (units/hr)</t>
  </si>
  <si>
    <t>Overall OEE</t>
  </si>
  <si>
    <t>Sum of Bottleneck Rate (units/hr)</t>
  </si>
  <si>
    <t>Average of Rework %</t>
  </si>
  <si>
    <t>Average of Capacity Utilization (%)</t>
  </si>
  <si>
    <t>Week 1</t>
  </si>
  <si>
    <t>Week 2</t>
  </si>
  <si>
    <t>Week 3</t>
  </si>
  <si>
    <t>Week 4</t>
  </si>
  <si>
    <t>Week 5</t>
  </si>
  <si>
    <t>Sum of Planned Output</t>
  </si>
  <si>
    <t>Sum of Actual Output</t>
  </si>
  <si>
    <t>Cylce Time (sec)</t>
  </si>
  <si>
    <t>Average CYCLE TIME</t>
  </si>
  <si>
    <t>Cycle Time Bucket (sec)</t>
  </si>
  <si>
    <t>Cycle Count</t>
  </si>
  <si>
    <t>28–30</t>
  </si>
  <si>
    <t>30–32</t>
  </si>
  <si>
    <t>32–34</t>
  </si>
  <si>
    <t>34–36</t>
  </si>
  <si>
    <t>&gt;36</t>
  </si>
  <si>
    <t>Cycle Category</t>
  </si>
  <si>
    <t>≤ 32 sec (Target)</t>
  </si>
  <si>
    <t>32–35 sec (Delay)</t>
  </si>
  <si>
    <t>&gt; 35 sec (Critical Delay)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</si>
</sst>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indexed="65"/>
      </top>
      <bottom style="thin">
        <color rgb="FF999999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5">
    <xf numFmtId="0" fontId="0" fillId="0" borderId="0" xfId="0"/>
    <xf numFmtId="0" fontId="1" fillId="0" borderId="0" xfId="0" applyFont="1" applyAlignment="1">
      <alignment horizontal="center" vertical="center" wrapText="1"/>
    </xf>
    <xf numFmtId="14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1" fontId="1" fillId="0" borderId="0" xfId="0" applyNumberFormat="1" applyFont="1" applyAlignment="1">
      <alignment horizontal="center" vertical="center" wrapText="1"/>
    </xf>
    <xf numFmtId="1" fontId="0" fillId="0" borderId="0" xfId="0" applyNumberFormat="1" applyAlignment="1">
      <alignment vertical="center" wrapText="1"/>
    </xf>
    <xf numFmtId="1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pivotButton="1"/>
    <xf numFmtId="164" fontId="0" fillId="0" borderId="0" xfId="0" applyNumberFormat="1"/>
    <xf numFmtId="0" fontId="0" fillId="0" borderId="0" xfId="0" applyAlignment="1">
      <alignment horizontal="left"/>
    </xf>
    <xf numFmtId="164" fontId="0" fillId="0" borderId="4" xfId="0" applyNumberFormat="1" applyBorder="1"/>
    <xf numFmtId="164" fontId="0" fillId="0" borderId="5" xfId="0" applyNumberFormat="1" applyBorder="1"/>
    <xf numFmtId="164" fontId="0" fillId="0" borderId="6" xfId="0" applyNumberFormat="1" applyBorder="1"/>
    <xf numFmtId="164" fontId="0" fillId="0" borderId="7" xfId="0" applyNumberFormat="1" applyBorder="1"/>
    <xf numFmtId="164" fontId="0" fillId="0" borderId="8" xfId="0" applyNumberFormat="1" applyBorder="1"/>
    <xf numFmtId="164" fontId="0" fillId="0" borderId="9" xfId="0" applyNumberFormat="1" applyBorder="1"/>
    <xf numFmtId="9" fontId="1" fillId="0" borderId="0" xfId="1" applyFont="1" applyAlignment="1">
      <alignment horizontal="center" vertical="center" wrapText="1"/>
    </xf>
    <xf numFmtId="9" fontId="0" fillId="0" borderId="0" xfId="1" applyFont="1" applyAlignment="1">
      <alignment vertical="center" wrapText="1"/>
    </xf>
    <xf numFmtId="9" fontId="0" fillId="0" borderId="0" xfId="1" applyFont="1"/>
    <xf numFmtId="0" fontId="1" fillId="0" borderId="0" xfId="1" applyNumberFormat="1" applyFont="1" applyAlignment="1">
      <alignment horizontal="center" vertical="center" wrapText="1"/>
    </xf>
    <xf numFmtId="0" fontId="0" fillId="0" borderId="0" xfId="1" applyNumberFormat="1" applyFont="1" applyAlignment="1">
      <alignment vertical="center" wrapText="1"/>
    </xf>
    <xf numFmtId="0" fontId="0" fillId="0" borderId="0" xfId="1" applyNumberFormat="1" applyFont="1"/>
  </cellXfs>
  <cellStyles count="2">
    <cellStyle name="Normal" xfId="0" builtinId="0"/>
    <cellStyle name="Percent" xfId="1" builtinId="5"/>
  </cellStyles>
  <dxfs count="14"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</dxfs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[Production_performance.xlsx]Pivot Table!PivotTable7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N" sz="2000" b="1">
                <a:solidFill>
                  <a:schemeClr val="tx1"/>
                </a:solidFill>
              </a:rPr>
              <a:t>Planned vs Actual Output(Units) /</a:t>
            </a:r>
            <a:r>
              <a:rPr lang="en-IN" sz="2000" b="1" baseline="0">
                <a:solidFill>
                  <a:schemeClr val="tx1"/>
                </a:solidFill>
              </a:rPr>
              <a:t> Week</a:t>
            </a:r>
            <a:endParaRPr lang="en-IN" sz="2000" b="1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0.11717304132444699"/>
          <c:y val="8.665050100364477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IN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00B0F0"/>
          </a:solidFill>
          <a:ln>
            <a:solidFill>
              <a:schemeClr val="bg2">
                <a:lumMod val="25000"/>
              </a:schemeClr>
            </a:solidFill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006600"/>
          </a:solidFill>
          <a:ln>
            <a:solidFill>
              <a:schemeClr val="bg2">
                <a:lumMod val="25000"/>
              </a:schemeClr>
            </a:solidFill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00B0F0"/>
          </a:solidFill>
          <a:ln>
            <a:solidFill>
              <a:schemeClr val="bg2">
                <a:lumMod val="25000"/>
              </a:schemeClr>
            </a:solidFill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layout>
            <c:manualLayout>
              <c:x val="-5.5093763703035229E-3"/>
              <c:y val="-3.4528891188649706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006600"/>
          </a:solidFill>
          <a:ln>
            <a:solidFill>
              <a:schemeClr val="bg2">
                <a:lumMod val="25000"/>
              </a:schemeClr>
            </a:solidFill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layout>
            <c:manualLayout>
              <c:x val="3.5921146147320934E-2"/>
              <c:y val="1.3739484777383295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rgbClr val="006600"/>
          </a:solidFill>
          <a:ln>
            <a:solidFill>
              <a:schemeClr val="bg2">
                <a:lumMod val="25000"/>
              </a:schemeClr>
            </a:solidFill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layout>
            <c:manualLayout>
              <c:x val="4.3528569764013696E-2"/>
              <c:y val="2.4850526065166481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006600"/>
          </a:solidFill>
          <a:ln>
            <a:solidFill>
              <a:schemeClr val="bg2">
                <a:lumMod val="25000"/>
              </a:schemeClr>
            </a:solidFill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layout>
            <c:manualLayout>
              <c:x val="4.3248675269724896E-2"/>
              <c:y val="1.6362303860994045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rgbClr val="006600"/>
          </a:solidFill>
          <a:ln>
            <a:solidFill>
              <a:schemeClr val="bg2">
                <a:lumMod val="25000"/>
              </a:schemeClr>
            </a:solidFill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layout>
            <c:manualLayout>
              <c:x val="2.4537210003387662E-2"/>
              <c:y val="9.101742720682926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rgbClr val="006600"/>
          </a:solidFill>
          <a:ln>
            <a:solidFill>
              <a:schemeClr val="bg2">
                <a:lumMod val="25000"/>
              </a:schemeClr>
            </a:solidFill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layout>
            <c:manualLayout>
              <c:x val="3.5349430653132716E-2"/>
              <c:y val="1.8203175425945687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1.5823872408918766E-2"/>
          <c:y val="0.20616011069603921"/>
          <c:w val="0.98417612759108142"/>
          <c:h val="0.6773090325953284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'Pivot Table'!$G$22</c:f>
              <c:strCache>
                <c:ptCount val="1"/>
                <c:pt idx="0">
                  <c:v>Sum of Planned Output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chemeClr val="bg2">
                  <a:lumMod val="25000"/>
                </a:schemeClr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4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bg2">
                    <a:lumMod val="25000"/>
                  </a:schemeClr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EAD4-47DC-B744-24683E5A0904}"/>
              </c:ext>
            </c:extLst>
          </c:dPt>
          <c:dLbls>
            <c:dLbl>
              <c:idx val="4"/>
              <c:layout>
                <c:manualLayout>
                  <c:x val="-5.5093763703035229E-3"/>
                  <c:y val="-3.452889118864970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D4-47DC-B744-24683E5A090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5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Table'!$F$23:$F$28</c:f>
              <c:strCache>
                <c:ptCount val="5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  <c:pt idx="4">
                  <c:v>Week 5</c:v>
                </c:pt>
              </c:strCache>
            </c:strRef>
          </c:cat>
          <c:val>
            <c:numRef>
              <c:f>'Pivot Table'!$G$23:$G$28</c:f>
              <c:numCache>
                <c:formatCode>0</c:formatCode>
                <c:ptCount val="5"/>
                <c:pt idx="0">
                  <c:v>7000</c:v>
                </c:pt>
                <c:pt idx="1">
                  <c:v>7000</c:v>
                </c:pt>
                <c:pt idx="2">
                  <c:v>7000</c:v>
                </c:pt>
                <c:pt idx="3">
                  <c:v>7000</c:v>
                </c:pt>
                <c:pt idx="4">
                  <c:v>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D4-47DC-B744-24683E5A0904}"/>
            </c:ext>
          </c:extLst>
        </c:ser>
        <c:ser>
          <c:idx val="1"/>
          <c:order val="1"/>
          <c:tx>
            <c:strRef>
              <c:f>'Pivot Table'!$H$22</c:f>
              <c:strCache>
                <c:ptCount val="1"/>
                <c:pt idx="0">
                  <c:v>Sum of Actual Output</c:v>
                </c:pt>
              </c:strCache>
            </c:strRef>
          </c:tx>
          <c:spPr>
            <a:solidFill>
              <a:srgbClr val="006600"/>
            </a:solidFill>
            <a:ln>
              <a:solidFill>
                <a:schemeClr val="bg2">
                  <a:lumMod val="25000"/>
                </a:schemeClr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006600"/>
              </a:solidFill>
              <a:ln>
                <a:solidFill>
                  <a:schemeClr val="bg2">
                    <a:lumMod val="25000"/>
                  </a:schemeClr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EAD4-47DC-B744-24683E5A0904}"/>
              </c:ext>
            </c:extLst>
          </c:dPt>
          <c:dPt>
            <c:idx val="1"/>
            <c:invertIfNegative val="0"/>
            <c:bubble3D val="0"/>
            <c:spPr>
              <a:solidFill>
                <a:srgbClr val="006600"/>
              </a:solidFill>
              <a:ln>
                <a:solidFill>
                  <a:schemeClr val="bg2">
                    <a:lumMod val="25000"/>
                  </a:schemeClr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EAD4-47DC-B744-24683E5A0904}"/>
              </c:ext>
            </c:extLst>
          </c:dPt>
          <c:dPt>
            <c:idx val="2"/>
            <c:invertIfNegative val="0"/>
            <c:bubble3D val="0"/>
            <c:spPr>
              <a:solidFill>
                <a:srgbClr val="006600"/>
              </a:solidFill>
              <a:ln>
                <a:solidFill>
                  <a:schemeClr val="bg2">
                    <a:lumMod val="25000"/>
                  </a:schemeClr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EAD4-47DC-B744-24683E5A0904}"/>
              </c:ext>
            </c:extLst>
          </c:dPt>
          <c:dPt>
            <c:idx val="3"/>
            <c:invertIfNegative val="0"/>
            <c:bubble3D val="0"/>
            <c:spPr>
              <a:solidFill>
                <a:srgbClr val="006600"/>
              </a:solidFill>
              <a:ln>
                <a:solidFill>
                  <a:schemeClr val="bg2">
                    <a:lumMod val="25000"/>
                  </a:schemeClr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AD4-47DC-B744-24683E5A0904}"/>
              </c:ext>
            </c:extLst>
          </c:dPt>
          <c:dPt>
            <c:idx val="4"/>
            <c:invertIfNegative val="0"/>
            <c:bubble3D val="0"/>
            <c:spPr>
              <a:solidFill>
                <a:srgbClr val="006600"/>
              </a:solidFill>
              <a:ln>
                <a:solidFill>
                  <a:schemeClr val="bg2">
                    <a:lumMod val="25000"/>
                  </a:schemeClr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AD4-47DC-B744-24683E5A0904}"/>
              </c:ext>
            </c:extLst>
          </c:dPt>
          <c:dLbls>
            <c:dLbl>
              <c:idx val="0"/>
              <c:layout>
                <c:manualLayout>
                  <c:x val="4.3528569764013696E-2"/>
                  <c:y val="2.485052606516648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AD4-47DC-B744-24683E5A0904}"/>
                </c:ext>
              </c:extLst>
            </c:dLbl>
            <c:dLbl>
              <c:idx val="1"/>
              <c:layout>
                <c:manualLayout>
                  <c:x val="3.5349430653132716E-2"/>
                  <c:y val="1.820317542594568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AD4-47DC-B744-24683E5A0904}"/>
                </c:ext>
              </c:extLst>
            </c:dLbl>
            <c:dLbl>
              <c:idx val="2"/>
              <c:layout>
                <c:manualLayout>
                  <c:x val="2.4537210003387662E-2"/>
                  <c:y val="9.10174272068292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AD4-47DC-B744-24683E5A0904}"/>
                </c:ext>
              </c:extLst>
            </c:dLbl>
            <c:dLbl>
              <c:idx val="3"/>
              <c:layout>
                <c:manualLayout>
                  <c:x val="4.3248675269724896E-2"/>
                  <c:y val="1.636230386099404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AD4-47DC-B744-24683E5A0904}"/>
                </c:ext>
              </c:extLst>
            </c:dLbl>
            <c:dLbl>
              <c:idx val="4"/>
              <c:layout>
                <c:manualLayout>
                  <c:x val="3.5921146147320934E-2"/>
                  <c:y val="1.373948477738329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D4-47DC-B744-24683E5A090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5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Table'!$F$23:$F$28</c:f>
              <c:strCache>
                <c:ptCount val="5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  <c:pt idx="4">
                  <c:v>Week 5</c:v>
                </c:pt>
              </c:strCache>
            </c:strRef>
          </c:cat>
          <c:val>
            <c:numRef>
              <c:f>'Pivot Table'!$H$23:$H$28</c:f>
              <c:numCache>
                <c:formatCode>0</c:formatCode>
                <c:ptCount val="5"/>
                <c:pt idx="0">
                  <c:v>6570</c:v>
                </c:pt>
                <c:pt idx="1">
                  <c:v>6560</c:v>
                </c:pt>
                <c:pt idx="2">
                  <c:v>6520</c:v>
                </c:pt>
                <c:pt idx="3">
                  <c:v>6595</c:v>
                </c:pt>
                <c:pt idx="4">
                  <c:v>1925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D4-47DC-B744-24683E5A09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7776975"/>
        <c:axId val="1937774575"/>
      </c:barChart>
      <c:catAx>
        <c:axId val="1937776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5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7774575"/>
        <c:crosses val="autoZero"/>
        <c:auto val="1"/>
        <c:lblAlgn val="ctr"/>
        <c:lblOffset val="100"/>
        <c:noMultiLvlLbl val="0"/>
      </c:catAx>
      <c:valAx>
        <c:axId val="1937774575"/>
        <c:scaling>
          <c:orientation val="minMax"/>
        </c:scaling>
        <c:delete val="1"/>
        <c:axPos val="l"/>
        <c:numFmt formatCode="0" sourceLinked="1"/>
        <c:majorTickMark val="none"/>
        <c:minorTickMark val="none"/>
        <c:tickLblPos val="nextTo"/>
        <c:crossAx val="19377769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[Production_performance.xlsx]Pivot Table!PivotTable10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2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500" b="1">
                <a:solidFill>
                  <a:schemeClr val="tx1"/>
                </a:solidFill>
              </a:rPr>
              <a:t>Total</a:t>
            </a:r>
            <a:r>
              <a:rPr lang="en-US" sz="2500" b="1" baseline="0">
                <a:solidFill>
                  <a:schemeClr val="tx1"/>
                </a:solidFill>
              </a:rPr>
              <a:t> Bottleneck Rate / Week</a:t>
            </a:r>
            <a:endParaRPr lang="en-US" sz="2500" b="1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0.17645154651858333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006600"/>
          </a:solidFill>
          <a:ln>
            <a:solidFill>
              <a:schemeClr val="bg2">
                <a:lumMod val="25000"/>
              </a:schemeClr>
            </a:solidFill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8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4311910556536606"/>
          <c:y val="0.13427111174607612"/>
          <c:w val="0.8283315427828486"/>
          <c:h val="0.8171679703726257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'Pivot Table'!$G$12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006600"/>
            </a:solidFill>
            <a:ln>
              <a:solidFill>
                <a:schemeClr val="bg2">
                  <a:lumMod val="25000"/>
                </a:schemeClr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Table'!$F$13:$F$18</c:f>
              <c:strCache>
                <c:ptCount val="5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  <c:pt idx="4">
                  <c:v>Week 5</c:v>
                </c:pt>
              </c:strCache>
            </c:strRef>
          </c:cat>
          <c:val>
            <c:numRef>
              <c:f>'Pivot Table'!$G$13:$G$18</c:f>
              <c:numCache>
                <c:formatCode>0</c:formatCode>
                <c:ptCount val="5"/>
                <c:pt idx="0">
                  <c:v>667</c:v>
                </c:pt>
                <c:pt idx="1">
                  <c:v>665</c:v>
                </c:pt>
                <c:pt idx="2">
                  <c:v>662</c:v>
                </c:pt>
                <c:pt idx="3">
                  <c:v>667</c:v>
                </c:pt>
                <c:pt idx="4">
                  <c:v>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82-4781-9D99-5DE84C963E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61781823"/>
        <c:axId val="1861786143"/>
      </c:barChart>
      <c:catAx>
        <c:axId val="186178182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5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1786143"/>
        <c:crosses val="autoZero"/>
        <c:auto val="1"/>
        <c:lblAlgn val="ctr"/>
        <c:lblOffset val="100"/>
        <c:noMultiLvlLbl val="0"/>
      </c:catAx>
      <c:valAx>
        <c:axId val="1861786143"/>
        <c:scaling>
          <c:orientation val="minMax"/>
        </c:scaling>
        <c:delete val="1"/>
        <c:axPos val="b"/>
        <c:numFmt formatCode="0" sourceLinked="1"/>
        <c:majorTickMark val="none"/>
        <c:minorTickMark val="none"/>
        <c:tickLblPos val="nextTo"/>
        <c:crossAx val="18617818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[Production_performance.xlsx]Pivot Table!PivotTable14</c:name>
    <c:fmtId val="1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>
                <a:solidFill>
                  <a:schemeClr val="tx1"/>
                </a:solidFill>
              </a:rPr>
              <a:t>Total</a:t>
            </a:r>
            <a:r>
              <a:rPr lang="en-US" sz="2400" b="1" baseline="0">
                <a:solidFill>
                  <a:schemeClr val="tx1"/>
                </a:solidFill>
              </a:rPr>
              <a:t> Rework / Week</a:t>
            </a:r>
            <a:endParaRPr lang="en-US" sz="2400" b="1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0.3077019053092858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006600"/>
          </a:solidFill>
          <a:ln>
            <a:solidFill>
              <a:schemeClr val="bg2">
                <a:lumMod val="25000"/>
              </a:schemeClr>
            </a:solidFill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8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006600"/>
          </a:solidFill>
          <a:ln>
            <a:solidFill>
              <a:schemeClr val="bg2">
                <a:lumMod val="25000"/>
              </a:schemeClr>
            </a:solidFill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tx>
            <c:rich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fld id="{97B9A636-FA8B-4100-99E4-A4C77CDF9F64}" type="VALUE">
                  <a:rPr lang="en-US"/>
                  <a:pPr>
                    <a:defRPr sz="1800" b="1">
                      <a:solidFill>
                        <a:schemeClr val="tx1"/>
                      </a:solidFill>
                    </a:defRPr>
                  </a:pPr>
                  <a:t>[VALUE]</a:t>
                </a:fld>
                <a:r>
                  <a:rPr lang="en-US"/>
                  <a:t>%</a:t>
                </a:r>
              </a:p>
            </c:rich>
          </c:tx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8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dlblFieldTable/>
              <c15:showDataLabelsRange val="0"/>
            </c:ext>
          </c:extLst>
        </c:dLbl>
      </c:pivotFmt>
      <c:pivotFmt>
        <c:idx val="4"/>
        <c:spPr>
          <a:solidFill>
            <a:srgbClr val="006600"/>
          </a:solidFill>
          <a:ln>
            <a:solidFill>
              <a:schemeClr val="bg2">
                <a:lumMod val="25000"/>
              </a:schemeClr>
            </a:solidFill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tx>
            <c:rich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fld id="{9533E4E5-75C3-4192-A077-7FACF52982A4}" type="VALUE">
                  <a:rPr lang="en-US"/>
                  <a:pPr>
                    <a:defRPr sz="1800" b="1">
                      <a:solidFill>
                        <a:schemeClr val="tx1"/>
                      </a:solidFill>
                    </a:defRPr>
                  </a:pPr>
                  <a:t>[VALUE]</a:t>
                </a:fld>
                <a:r>
                  <a:rPr lang="en-US"/>
                  <a:t>%</a:t>
                </a:r>
              </a:p>
            </c:rich>
          </c:tx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8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dlblFieldTable/>
              <c15:showDataLabelsRange val="0"/>
            </c:ext>
          </c:extLst>
        </c:dLbl>
      </c:pivotFmt>
      <c:pivotFmt>
        <c:idx val="5"/>
        <c:spPr>
          <a:solidFill>
            <a:srgbClr val="006600"/>
          </a:solidFill>
          <a:ln>
            <a:solidFill>
              <a:schemeClr val="bg2">
                <a:lumMod val="25000"/>
              </a:schemeClr>
            </a:solidFill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tx>
            <c:rich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fld id="{41029FBC-BCD9-4F73-86FD-1E924396575E}" type="VALUE">
                  <a:rPr lang="en-US"/>
                  <a:pPr>
                    <a:defRPr sz="1800" b="1">
                      <a:solidFill>
                        <a:schemeClr val="tx1"/>
                      </a:solidFill>
                    </a:defRPr>
                  </a:pPr>
                  <a:t>[VALUE]</a:t>
                </a:fld>
                <a:r>
                  <a:rPr lang="en-US"/>
                  <a:t>%</a:t>
                </a:r>
              </a:p>
            </c:rich>
          </c:tx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8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dlblFieldTable/>
              <c15:showDataLabelsRange val="0"/>
            </c:ext>
          </c:extLst>
        </c:dLbl>
      </c:pivotFmt>
      <c:pivotFmt>
        <c:idx val="6"/>
        <c:spPr>
          <a:solidFill>
            <a:srgbClr val="006600"/>
          </a:solidFill>
          <a:ln>
            <a:solidFill>
              <a:schemeClr val="bg2">
                <a:lumMod val="25000"/>
              </a:schemeClr>
            </a:solidFill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tx>
            <c:rich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fld id="{6C256EC2-8618-4A15-AFDD-A712F93EC437}" type="VALUE">
                  <a:rPr lang="en-US"/>
                  <a:pPr>
                    <a:defRPr sz="1800" b="1">
                      <a:solidFill>
                        <a:schemeClr val="tx1"/>
                      </a:solidFill>
                    </a:defRPr>
                  </a:pPr>
                  <a:t>[VALUE]</a:t>
                </a:fld>
                <a:r>
                  <a:rPr lang="en-US"/>
                  <a:t>%</a:t>
                </a:r>
              </a:p>
            </c:rich>
          </c:tx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8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dlblFieldTable/>
              <c15:showDataLabelsRange val="0"/>
            </c:ext>
          </c:extLst>
        </c:dLbl>
      </c:pivotFmt>
      <c:pivotFmt>
        <c:idx val="7"/>
        <c:spPr>
          <a:solidFill>
            <a:srgbClr val="006600"/>
          </a:solidFill>
          <a:ln>
            <a:solidFill>
              <a:schemeClr val="bg2">
                <a:lumMod val="25000"/>
              </a:schemeClr>
            </a:solidFill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tx>
            <c:rich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fld id="{D2B6E25F-0F5F-4FEA-9A53-533E8BB5F468}" type="VALUE">
                  <a:rPr lang="en-US"/>
                  <a:pPr>
                    <a:defRPr sz="1800" b="1">
                      <a:solidFill>
                        <a:schemeClr val="tx1"/>
                      </a:solidFill>
                    </a:defRPr>
                  </a:pPr>
                  <a:t>[VALUE]</a:t>
                </a:fld>
                <a:r>
                  <a:rPr lang="en-US"/>
                  <a:t>%</a:t>
                </a:r>
              </a:p>
            </c:rich>
          </c:tx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8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dlblFieldTable/>
              <c15:showDataLabelsRange val="0"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'Pivot Table'!$F$32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006600"/>
            </a:solidFill>
            <a:ln>
              <a:solidFill>
                <a:schemeClr val="bg2">
                  <a:lumMod val="25000"/>
                </a:schemeClr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97B9A636-FA8B-4100-99E4-A4C77CDF9F64}" type="VALUE">
                      <a:rPr lang="en-US"/>
                      <a:pPr/>
                      <a:t>[VALUE]</a:t>
                    </a:fld>
                    <a:r>
                      <a:rPr lang="en-US"/>
                      <a:t>%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3493-43F5-8811-C2EB80D6D1A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533E4E5-75C3-4192-A077-7FACF52982A4}" type="VALUE">
                      <a:rPr lang="en-US"/>
                      <a:pPr/>
                      <a:t>[VALUE]</a:t>
                    </a:fld>
                    <a:r>
                      <a:rPr lang="en-US"/>
                      <a:t>%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493-43F5-8811-C2EB80D6D1A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1029FBC-BCD9-4F73-86FD-1E924396575E}" type="VALUE">
                      <a:rPr lang="en-US"/>
                      <a:pPr/>
                      <a:t>[VALUE]</a:t>
                    </a:fld>
                    <a:r>
                      <a:rPr lang="en-US"/>
                      <a:t>%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3493-43F5-8811-C2EB80D6D1A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C256EC2-8618-4A15-AFDD-A712F93EC437}" type="VALUE">
                      <a:rPr lang="en-US"/>
                      <a:pPr/>
                      <a:t>[VALUE]</a:t>
                    </a:fld>
                    <a:r>
                      <a:rPr lang="en-US"/>
                      <a:t>%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3493-43F5-8811-C2EB80D6D1A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2B6E25F-0F5F-4FEA-9A53-533E8BB5F468}" type="VALUE">
                      <a:rPr lang="en-US"/>
                      <a:pPr/>
                      <a:t>[VALUE]</a:t>
                    </a:fld>
                    <a:r>
                      <a:rPr lang="en-US"/>
                      <a:t>%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3493-43F5-8811-C2EB80D6D1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Table'!$E$33:$E$38</c:f>
              <c:strCache>
                <c:ptCount val="5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  <c:pt idx="4">
                  <c:v>Week 5</c:v>
                </c:pt>
              </c:strCache>
            </c:strRef>
          </c:cat>
          <c:val>
            <c:numRef>
              <c:f>'Pivot Table'!$F$33:$F$38</c:f>
              <c:numCache>
                <c:formatCode>0</c:formatCode>
                <c:ptCount val="5"/>
                <c:pt idx="0">
                  <c:v>3.4571428571428577</c:v>
                </c:pt>
                <c:pt idx="1">
                  <c:v>3.5285714285714289</c:v>
                </c:pt>
                <c:pt idx="2">
                  <c:v>3.6571428571428575</c:v>
                </c:pt>
                <c:pt idx="3">
                  <c:v>3.4428571428571426</c:v>
                </c:pt>
                <c:pt idx="4">
                  <c:v>2.8499999999999996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C9-476C-8179-2D02D3A30E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15182687"/>
        <c:axId val="1885399007"/>
      </c:barChart>
      <c:catAx>
        <c:axId val="18151826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5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5399007"/>
        <c:crosses val="autoZero"/>
        <c:auto val="1"/>
        <c:lblAlgn val="ctr"/>
        <c:lblOffset val="100"/>
        <c:noMultiLvlLbl val="0"/>
      </c:catAx>
      <c:valAx>
        <c:axId val="1885399007"/>
        <c:scaling>
          <c:orientation val="minMax"/>
        </c:scaling>
        <c:delete val="1"/>
        <c:axPos val="l"/>
        <c:numFmt formatCode="0" sourceLinked="1"/>
        <c:majorTickMark val="none"/>
        <c:minorTickMark val="none"/>
        <c:tickLblPos val="nextTo"/>
        <c:crossAx val="18151826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3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N" sz="2300" b="1">
                <a:solidFill>
                  <a:schemeClr val="tx1"/>
                </a:solidFill>
              </a:rPr>
              <a:t>Capacity</a:t>
            </a:r>
            <a:r>
              <a:rPr lang="en-IN" sz="2300" b="1" baseline="0">
                <a:solidFill>
                  <a:schemeClr val="tx1"/>
                </a:solidFill>
              </a:rPr>
              <a:t> Utilisation</a:t>
            </a:r>
            <a:endParaRPr lang="en-IN" sz="2300" b="1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0.1217739896040026"/>
          <c:y val="8.9797167995299444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3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IN"/>
        </a:p>
      </c:txPr>
    </c:title>
    <c:autoTitleDeleted val="0"/>
    <c:plotArea>
      <c:layout>
        <c:manualLayout>
          <c:layoutTarget val="inner"/>
          <c:xMode val="edge"/>
          <c:yMode val="edge"/>
          <c:x val="8.6756646399543308E-2"/>
          <c:y val="0.23058112485335741"/>
          <c:w val="0.79902500132443266"/>
          <c:h val="0.73975671018897038"/>
        </c:manualLayout>
      </c:layout>
      <c:pieChart>
        <c:varyColors val="1"/>
        <c:ser>
          <c:idx val="0"/>
          <c:order val="0"/>
          <c:spPr>
            <a:solidFill>
              <a:srgbClr val="006600"/>
            </a:solidFill>
          </c:spPr>
          <c:dPt>
            <c:idx val="0"/>
            <c:bubble3D val="0"/>
            <c:spPr>
              <a:solidFill>
                <a:srgbClr val="0066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0A0-49C5-A781-D8CE7AA840F1}"/>
              </c:ext>
            </c:extLst>
          </c:dPt>
          <c:dPt>
            <c:idx val="1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0A0-49C5-A781-D8CE7AA840F1}"/>
              </c:ext>
            </c:extLst>
          </c:dPt>
          <c:val>
            <c:numRef>
              <c:f>'Pivot Table'!$H$34:$H$35</c:f>
              <c:numCache>
                <c:formatCode>General</c:formatCode>
                <c:ptCount val="2"/>
                <c:pt idx="0">
                  <c:v>85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0A0-49C5-A781-D8CE7AA84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_xlchart.v2.2</cx:f>
      </cx:strDim>
      <cx:numDim type="val">
        <cx:f>_xlchart.v2.3</cx:f>
      </cx:numDim>
    </cx:data>
  </cx:chartData>
  <cx:chart>
    <cx:title pos="t" align="ctr" overlay="0">
      <cx:tx>
        <cx:txData>
          <cx:v>Cycle Time Target Compliance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 sz="2200"/>
          </a:pPr>
          <a:r>
            <a:rPr lang="en-US" sz="2200" b="1" i="0" u="none" strike="noStrike" baseline="0">
              <a:solidFill>
                <a:schemeClr val="tx1"/>
              </a:solidFill>
              <a:latin typeface="Calibri" panose="020F0502020204030204"/>
            </a:rPr>
            <a:t>Cycle Time Target Compliance</a:t>
          </a:r>
        </a:p>
      </cx:txPr>
    </cx:title>
    <cx:plotArea>
      <cx:plotAreaRegion>
        <cx:series layoutId="funnel" uniqueId="{51C3B589-D962-435B-B788-8CF8D7F64C10}">
          <cx:spPr>
            <a:solidFill>
              <a:srgbClr val="00B0F0"/>
            </a:solidFill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x:spPr>
          <cx:dataPt idx="2">
            <cx:spPr>
              <a:solidFill>
                <a:srgbClr val="006600"/>
              </a:solidFill>
            </cx:spPr>
          </cx:dataPt>
          <cx:dataId val="0"/>
        </cx:series>
      </cx:plotAreaRegion>
      <cx:axis id="0" hidden="1">
        <cx:catScaling gapWidth="0.0599999987"/>
        <cx:tickLabels/>
      </cx:axis>
    </cx:plotArea>
  </cx:chart>
  <cx:spPr>
    <a:noFill/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14/relationships/chartEx" Target="../charts/chartEx1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276391</xdr:colOff>
      <xdr:row>4</xdr:row>
      <xdr:rowOff>60919</xdr:rowOff>
    </xdr:from>
    <xdr:to>
      <xdr:col>22</xdr:col>
      <xdr:colOff>574020</xdr:colOff>
      <xdr:row>67</xdr:row>
      <xdr:rowOff>116238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FB855B46-D95E-1B8D-E479-E8E858659469}"/>
            </a:ext>
          </a:extLst>
        </xdr:cNvPr>
        <xdr:cNvSpPr/>
      </xdr:nvSpPr>
      <xdr:spPr>
        <a:xfrm>
          <a:off x="885991" y="781355"/>
          <a:ext cx="13099229" cy="11402192"/>
        </a:xfrm>
        <a:custGeom>
          <a:avLst/>
          <a:gdLst>
            <a:gd name="csX0" fmla="*/ 0 w 12789477"/>
            <a:gd name="csY0" fmla="*/ 1288787 h 7732568"/>
            <a:gd name="csX1" fmla="*/ 1288787 w 12789477"/>
            <a:gd name="csY1" fmla="*/ 0 h 7732568"/>
            <a:gd name="csX2" fmla="*/ 11500690 w 12789477"/>
            <a:gd name="csY2" fmla="*/ 0 h 7732568"/>
            <a:gd name="csX3" fmla="*/ 12789477 w 12789477"/>
            <a:gd name="csY3" fmla="*/ 1288787 h 7732568"/>
            <a:gd name="csX4" fmla="*/ 12789477 w 12789477"/>
            <a:gd name="csY4" fmla="*/ 6443781 h 7732568"/>
            <a:gd name="csX5" fmla="*/ 11500690 w 12789477"/>
            <a:gd name="csY5" fmla="*/ 7732568 h 7732568"/>
            <a:gd name="csX6" fmla="*/ 1288787 w 12789477"/>
            <a:gd name="csY6" fmla="*/ 7732568 h 7732568"/>
            <a:gd name="csX7" fmla="*/ 0 w 12789477"/>
            <a:gd name="csY7" fmla="*/ 6443781 h 7732568"/>
            <a:gd name="csX8" fmla="*/ 0 w 12789477"/>
            <a:gd name="csY8" fmla="*/ 1288787 h 7732568"/>
            <a:gd name="csX0" fmla="*/ 0 w 12789477"/>
            <a:gd name="csY0" fmla="*/ 1288787 h 7732568"/>
            <a:gd name="csX1" fmla="*/ 1288787 w 12789477"/>
            <a:gd name="csY1" fmla="*/ 0 h 7732568"/>
            <a:gd name="csX2" fmla="*/ 11500690 w 12789477"/>
            <a:gd name="csY2" fmla="*/ 0 h 7732568"/>
            <a:gd name="csX3" fmla="*/ 12780818 w 12789477"/>
            <a:gd name="csY3" fmla="*/ 873151 h 7732568"/>
            <a:gd name="csX4" fmla="*/ 12789477 w 12789477"/>
            <a:gd name="csY4" fmla="*/ 6443781 h 7732568"/>
            <a:gd name="csX5" fmla="*/ 11500690 w 12789477"/>
            <a:gd name="csY5" fmla="*/ 7732568 h 7732568"/>
            <a:gd name="csX6" fmla="*/ 1288787 w 12789477"/>
            <a:gd name="csY6" fmla="*/ 7732568 h 7732568"/>
            <a:gd name="csX7" fmla="*/ 0 w 12789477"/>
            <a:gd name="csY7" fmla="*/ 6443781 h 7732568"/>
            <a:gd name="csX8" fmla="*/ 0 w 12789477"/>
            <a:gd name="csY8" fmla="*/ 1288787 h 7732568"/>
            <a:gd name="csX0" fmla="*/ 0 w 12798136"/>
            <a:gd name="csY0" fmla="*/ 864492 h 7732568"/>
            <a:gd name="csX1" fmla="*/ 1297446 w 12798136"/>
            <a:gd name="csY1" fmla="*/ 0 h 7732568"/>
            <a:gd name="csX2" fmla="*/ 11509349 w 12798136"/>
            <a:gd name="csY2" fmla="*/ 0 h 7732568"/>
            <a:gd name="csX3" fmla="*/ 12789477 w 12798136"/>
            <a:gd name="csY3" fmla="*/ 873151 h 7732568"/>
            <a:gd name="csX4" fmla="*/ 12798136 w 12798136"/>
            <a:gd name="csY4" fmla="*/ 6443781 h 7732568"/>
            <a:gd name="csX5" fmla="*/ 11509349 w 12798136"/>
            <a:gd name="csY5" fmla="*/ 7732568 h 7732568"/>
            <a:gd name="csX6" fmla="*/ 1297446 w 12798136"/>
            <a:gd name="csY6" fmla="*/ 7732568 h 7732568"/>
            <a:gd name="csX7" fmla="*/ 8659 w 12798136"/>
            <a:gd name="csY7" fmla="*/ 6443781 h 7732568"/>
            <a:gd name="csX8" fmla="*/ 0 w 12798136"/>
            <a:gd name="csY8" fmla="*/ 864492 h 7732568"/>
            <a:gd name="csX0" fmla="*/ 0 w 12789477"/>
            <a:gd name="csY0" fmla="*/ 864492 h 7732568"/>
            <a:gd name="csX1" fmla="*/ 1297446 w 12789477"/>
            <a:gd name="csY1" fmla="*/ 0 h 7732568"/>
            <a:gd name="csX2" fmla="*/ 11509349 w 12789477"/>
            <a:gd name="csY2" fmla="*/ 0 h 7732568"/>
            <a:gd name="csX3" fmla="*/ 12789477 w 12789477"/>
            <a:gd name="csY3" fmla="*/ 873151 h 7732568"/>
            <a:gd name="csX4" fmla="*/ 12789477 w 12789477"/>
            <a:gd name="csY4" fmla="*/ 6824781 h 7732568"/>
            <a:gd name="csX5" fmla="*/ 11509349 w 12789477"/>
            <a:gd name="csY5" fmla="*/ 7732568 h 7732568"/>
            <a:gd name="csX6" fmla="*/ 1297446 w 12789477"/>
            <a:gd name="csY6" fmla="*/ 7732568 h 7732568"/>
            <a:gd name="csX7" fmla="*/ 8659 w 12789477"/>
            <a:gd name="csY7" fmla="*/ 6443781 h 7732568"/>
            <a:gd name="csX8" fmla="*/ 0 w 12789477"/>
            <a:gd name="csY8" fmla="*/ 864492 h 7732568"/>
            <a:gd name="csX0" fmla="*/ 0 w 12789477"/>
            <a:gd name="csY0" fmla="*/ 864492 h 7732568"/>
            <a:gd name="csX1" fmla="*/ 1297446 w 12789477"/>
            <a:gd name="csY1" fmla="*/ 0 h 7732568"/>
            <a:gd name="csX2" fmla="*/ 11509349 w 12789477"/>
            <a:gd name="csY2" fmla="*/ 0 h 7732568"/>
            <a:gd name="csX3" fmla="*/ 12789477 w 12789477"/>
            <a:gd name="csY3" fmla="*/ 873151 h 7732568"/>
            <a:gd name="csX4" fmla="*/ 12789477 w 12789477"/>
            <a:gd name="csY4" fmla="*/ 6824781 h 7732568"/>
            <a:gd name="csX5" fmla="*/ 11509349 w 12789477"/>
            <a:gd name="csY5" fmla="*/ 7732568 h 7732568"/>
            <a:gd name="csX6" fmla="*/ 1297446 w 12789477"/>
            <a:gd name="csY6" fmla="*/ 7732568 h 7732568"/>
            <a:gd name="csX7" fmla="*/ 8659 w 12789477"/>
            <a:gd name="csY7" fmla="*/ 6885395 h 7732568"/>
            <a:gd name="csX8" fmla="*/ 0 w 12789477"/>
            <a:gd name="csY8" fmla="*/ 864492 h 7732568"/>
            <a:gd name="csX0" fmla="*/ 0 w 12824390"/>
            <a:gd name="csY0" fmla="*/ 866778 h 7734854"/>
            <a:gd name="csX1" fmla="*/ 1297446 w 12824390"/>
            <a:gd name="csY1" fmla="*/ 2286 h 7734854"/>
            <a:gd name="csX2" fmla="*/ 11509349 w 12824390"/>
            <a:gd name="csY2" fmla="*/ 2286 h 7734854"/>
            <a:gd name="csX3" fmla="*/ 12824390 w 12824390"/>
            <a:gd name="csY3" fmla="*/ 638890 h 7734854"/>
            <a:gd name="csX4" fmla="*/ 12789477 w 12824390"/>
            <a:gd name="csY4" fmla="*/ 6827067 h 7734854"/>
            <a:gd name="csX5" fmla="*/ 11509349 w 12824390"/>
            <a:gd name="csY5" fmla="*/ 7734854 h 7734854"/>
            <a:gd name="csX6" fmla="*/ 1297446 w 12824390"/>
            <a:gd name="csY6" fmla="*/ 7734854 h 7734854"/>
            <a:gd name="csX7" fmla="*/ 8659 w 12824390"/>
            <a:gd name="csY7" fmla="*/ 6887681 h 7734854"/>
            <a:gd name="csX8" fmla="*/ 0 w 12824390"/>
            <a:gd name="csY8" fmla="*/ 866778 h 7734854"/>
            <a:gd name="csX0" fmla="*/ 0 w 12824390"/>
            <a:gd name="csY0" fmla="*/ 864639 h 7732715"/>
            <a:gd name="csX1" fmla="*/ 1297446 w 12824390"/>
            <a:gd name="csY1" fmla="*/ 147 h 7732715"/>
            <a:gd name="csX2" fmla="*/ 11509349 w 12824390"/>
            <a:gd name="csY2" fmla="*/ 147 h 7732715"/>
            <a:gd name="csX3" fmla="*/ 12824390 w 12824390"/>
            <a:gd name="csY3" fmla="*/ 684060 h 7732715"/>
            <a:gd name="csX4" fmla="*/ 12789477 w 12824390"/>
            <a:gd name="csY4" fmla="*/ 6824928 h 7732715"/>
            <a:gd name="csX5" fmla="*/ 11509349 w 12824390"/>
            <a:gd name="csY5" fmla="*/ 7732715 h 7732715"/>
            <a:gd name="csX6" fmla="*/ 1297446 w 12824390"/>
            <a:gd name="csY6" fmla="*/ 7732715 h 7732715"/>
            <a:gd name="csX7" fmla="*/ 8659 w 12824390"/>
            <a:gd name="csY7" fmla="*/ 6885542 h 7732715"/>
            <a:gd name="csX8" fmla="*/ 0 w 12824390"/>
            <a:gd name="csY8" fmla="*/ 864639 h 7732715"/>
            <a:gd name="csX0" fmla="*/ 0 w 12824390"/>
            <a:gd name="csY0" fmla="*/ 864639 h 7732715"/>
            <a:gd name="csX1" fmla="*/ 1297446 w 12824390"/>
            <a:gd name="csY1" fmla="*/ 147 h 7732715"/>
            <a:gd name="csX2" fmla="*/ 11509349 w 12824390"/>
            <a:gd name="csY2" fmla="*/ 147 h 7732715"/>
            <a:gd name="csX3" fmla="*/ 12824390 w 12824390"/>
            <a:gd name="csY3" fmla="*/ 684060 h 7732715"/>
            <a:gd name="csX4" fmla="*/ 12789477 w 12824390"/>
            <a:gd name="csY4" fmla="*/ 7014167 h 7732715"/>
            <a:gd name="csX5" fmla="*/ 11509349 w 12824390"/>
            <a:gd name="csY5" fmla="*/ 7732715 h 7732715"/>
            <a:gd name="csX6" fmla="*/ 1297446 w 12824390"/>
            <a:gd name="csY6" fmla="*/ 7732715 h 7732715"/>
            <a:gd name="csX7" fmla="*/ 8659 w 12824390"/>
            <a:gd name="csY7" fmla="*/ 6885542 h 7732715"/>
            <a:gd name="csX8" fmla="*/ 0 w 12824390"/>
            <a:gd name="csY8" fmla="*/ 864639 h 7732715"/>
            <a:gd name="csX0" fmla="*/ 0 w 12859760"/>
            <a:gd name="csY0" fmla="*/ 553228 h 7752471"/>
            <a:gd name="csX1" fmla="*/ 1332816 w 12859760"/>
            <a:gd name="csY1" fmla="*/ 19903 h 7752471"/>
            <a:gd name="csX2" fmla="*/ 11544719 w 12859760"/>
            <a:gd name="csY2" fmla="*/ 19903 h 7752471"/>
            <a:gd name="csX3" fmla="*/ 12859760 w 12859760"/>
            <a:gd name="csY3" fmla="*/ 703816 h 7752471"/>
            <a:gd name="csX4" fmla="*/ 12824847 w 12859760"/>
            <a:gd name="csY4" fmla="*/ 7033923 h 7752471"/>
            <a:gd name="csX5" fmla="*/ 11544719 w 12859760"/>
            <a:gd name="csY5" fmla="*/ 7752471 h 7752471"/>
            <a:gd name="csX6" fmla="*/ 1332816 w 12859760"/>
            <a:gd name="csY6" fmla="*/ 7752471 h 7752471"/>
            <a:gd name="csX7" fmla="*/ 44029 w 12859760"/>
            <a:gd name="csY7" fmla="*/ 6905298 h 7752471"/>
            <a:gd name="csX8" fmla="*/ 0 w 12859760"/>
            <a:gd name="csY8" fmla="*/ 553228 h 7752471"/>
            <a:gd name="csX0" fmla="*/ 0 w 12859760"/>
            <a:gd name="csY0" fmla="*/ 599984 h 7740091"/>
            <a:gd name="csX1" fmla="*/ 1332816 w 12859760"/>
            <a:gd name="csY1" fmla="*/ 7523 h 7740091"/>
            <a:gd name="csX2" fmla="*/ 11544719 w 12859760"/>
            <a:gd name="csY2" fmla="*/ 7523 h 7740091"/>
            <a:gd name="csX3" fmla="*/ 12859760 w 12859760"/>
            <a:gd name="csY3" fmla="*/ 691436 h 7740091"/>
            <a:gd name="csX4" fmla="*/ 12824847 w 12859760"/>
            <a:gd name="csY4" fmla="*/ 7021543 h 7740091"/>
            <a:gd name="csX5" fmla="*/ 11544719 w 12859760"/>
            <a:gd name="csY5" fmla="*/ 7740091 h 7740091"/>
            <a:gd name="csX6" fmla="*/ 1332816 w 12859760"/>
            <a:gd name="csY6" fmla="*/ 7740091 h 7740091"/>
            <a:gd name="csX7" fmla="*/ 44029 w 12859760"/>
            <a:gd name="csY7" fmla="*/ 6892918 h 7740091"/>
            <a:gd name="csX8" fmla="*/ 0 w 12859760"/>
            <a:gd name="csY8" fmla="*/ 599984 h 7740091"/>
            <a:gd name="csX0" fmla="*/ 0 w 12859760"/>
            <a:gd name="csY0" fmla="*/ 652857 h 7733827"/>
            <a:gd name="csX1" fmla="*/ 1332816 w 12859760"/>
            <a:gd name="csY1" fmla="*/ 1259 h 7733827"/>
            <a:gd name="csX2" fmla="*/ 11544719 w 12859760"/>
            <a:gd name="csY2" fmla="*/ 1259 h 7733827"/>
            <a:gd name="csX3" fmla="*/ 12859760 w 12859760"/>
            <a:gd name="csY3" fmla="*/ 685172 h 7733827"/>
            <a:gd name="csX4" fmla="*/ 12824847 w 12859760"/>
            <a:gd name="csY4" fmla="*/ 7015279 h 7733827"/>
            <a:gd name="csX5" fmla="*/ 11544719 w 12859760"/>
            <a:gd name="csY5" fmla="*/ 7733827 h 7733827"/>
            <a:gd name="csX6" fmla="*/ 1332816 w 12859760"/>
            <a:gd name="csY6" fmla="*/ 7733827 h 7733827"/>
            <a:gd name="csX7" fmla="*/ 44029 w 12859760"/>
            <a:gd name="csY7" fmla="*/ 6886654 h 7733827"/>
            <a:gd name="csX8" fmla="*/ 0 w 12859760"/>
            <a:gd name="csY8" fmla="*/ 652857 h 7733827"/>
            <a:gd name="csX0" fmla="*/ 0 w 12824847"/>
            <a:gd name="csY0" fmla="*/ 652857 h 7733827"/>
            <a:gd name="csX1" fmla="*/ 1332816 w 12824847"/>
            <a:gd name="csY1" fmla="*/ 1259 h 7733827"/>
            <a:gd name="csX2" fmla="*/ 11544719 w 12824847"/>
            <a:gd name="csY2" fmla="*/ 1259 h 7733827"/>
            <a:gd name="csX3" fmla="*/ 12740126 w 12824847"/>
            <a:gd name="csY3" fmla="*/ 695270 h 7733827"/>
            <a:gd name="csX4" fmla="*/ 12824847 w 12824847"/>
            <a:gd name="csY4" fmla="*/ 7015279 h 7733827"/>
            <a:gd name="csX5" fmla="*/ 11544719 w 12824847"/>
            <a:gd name="csY5" fmla="*/ 7733827 h 7733827"/>
            <a:gd name="csX6" fmla="*/ 1332816 w 12824847"/>
            <a:gd name="csY6" fmla="*/ 7733827 h 7733827"/>
            <a:gd name="csX7" fmla="*/ 44029 w 12824847"/>
            <a:gd name="csY7" fmla="*/ 6886654 h 7733827"/>
            <a:gd name="csX8" fmla="*/ 0 w 12824847"/>
            <a:gd name="csY8" fmla="*/ 652857 h 7733827"/>
            <a:gd name="csX0" fmla="*/ 0 w 12824847"/>
            <a:gd name="csY0" fmla="*/ 651639 h 7732609"/>
            <a:gd name="csX1" fmla="*/ 1123457 w 12824847"/>
            <a:gd name="csY1" fmla="*/ 121211 h 7732609"/>
            <a:gd name="csX2" fmla="*/ 11544719 w 12824847"/>
            <a:gd name="csY2" fmla="*/ 41 h 7732609"/>
            <a:gd name="csX3" fmla="*/ 12740126 w 12824847"/>
            <a:gd name="csY3" fmla="*/ 694052 h 7732609"/>
            <a:gd name="csX4" fmla="*/ 12824847 w 12824847"/>
            <a:gd name="csY4" fmla="*/ 7014061 h 7732609"/>
            <a:gd name="csX5" fmla="*/ 11544719 w 12824847"/>
            <a:gd name="csY5" fmla="*/ 7732609 h 7732609"/>
            <a:gd name="csX6" fmla="*/ 1332816 w 12824847"/>
            <a:gd name="csY6" fmla="*/ 7732609 h 7732609"/>
            <a:gd name="csX7" fmla="*/ 44029 w 12824847"/>
            <a:gd name="csY7" fmla="*/ 6885436 h 7732609"/>
            <a:gd name="csX8" fmla="*/ 0 w 12824847"/>
            <a:gd name="csY8" fmla="*/ 651639 h 7732609"/>
            <a:gd name="csX0" fmla="*/ 0 w 12824847"/>
            <a:gd name="csY0" fmla="*/ 551092 h 7632062"/>
            <a:gd name="csX1" fmla="*/ 1123457 w 12824847"/>
            <a:gd name="csY1" fmla="*/ 20664 h 7632062"/>
            <a:gd name="csX2" fmla="*/ 11679307 w 12824847"/>
            <a:gd name="csY2" fmla="*/ 10567 h 7632062"/>
            <a:gd name="csX3" fmla="*/ 12740126 w 12824847"/>
            <a:gd name="csY3" fmla="*/ 593505 h 7632062"/>
            <a:gd name="csX4" fmla="*/ 12824847 w 12824847"/>
            <a:gd name="csY4" fmla="*/ 6913514 h 7632062"/>
            <a:gd name="csX5" fmla="*/ 11544719 w 12824847"/>
            <a:gd name="csY5" fmla="*/ 7632062 h 7632062"/>
            <a:gd name="csX6" fmla="*/ 1332816 w 12824847"/>
            <a:gd name="csY6" fmla="*/ 7632062 h 7632062"/>
            <a:gd name="csX7" fmla="*/ 44029 w 12824847"/>
            <a:gd name="csY7" fmla="*/ 6784889 h 7632062"/>
            <a:gd name="csX8" fmla="*/ 0 w 12824847"/>
            <a:gd name="csY8" fmla="*/ 551092 h 7632062"/>
            <a:gd name="csX0" fmla="*/ 0 w 12824847"/>
            <a:gd name="csY0" fmla="*/ 551092 h 7632062"/>
            <a:gd name="csX1" fmla="*/ 973915 w 12824847"/>
            <a:gd name="csY1" fmla="*/ 20664 h 7632062"/>
            <a:gd name="csX2" fmla="*/ 11679307 w 12824847"/>
            <a:gd name="csY2" fmla="*/ 10567 h 7632062"/>
            <a:gd name="csX3" fmla="*/ 12740126 w 12824847"/>
            <a:gd name="csY3" fmla="*/ 593505 h 7632062"/>
            <a:gd name="csX4" fmla="*/ 12824847 w 12824847"/>
            <a:gd name="csY4" fmla="*/ 6913514 h 7632062"/>
            <a:gd name="csX5" fmla="*/ 11544719 w 12824847"/>
            <a:gd name="csY5" fmla="*/ 7632062 h 7632062"/>
            <a:gd name="csX6" fmla="*/ 1332816 w 12824847"/>
            <a:gd name="csY6" fmla="*/ 7632062 h 7632062"/>
            <a:gd name="csX7" fmla="*/ 44029 w 12824847"/>
            <a:gd name="csY7" fmla="*/ 6784889 h 7632062"/>
            <a:gd name="csX8" fmla="*/ 0 w 12824847"/>
            <a:gd name="csY8" fmla="*/ 551092 h 7632062"/>
            <a:gd name="csX0" fmla="*/ 0 w 12824847"/>
            <a:gd name="csY0" fmla="*/ 549628 h 7630598"/>
            <a:gd name="csX1" fmla="*/ 973915 w 12824847"/>
            <a:gd name="csY1" fmla="*/ 19200 h 7630598"/>
            <a:gd name="csX2" fmla="*/ 11679307 w 12824847"/>
            <a:gd name="csY2" fmla="*/ 9103 h 7630598"/>
            <a:gd name="csX3" fmla="*/ 12740126 w 12824847"/>
            <a:gd name="csY3" fmla="*/ 592041 h 7630598"/>
            <a:gd name="csX4" fmla="*/ 12824847 w 12824847"/>
            <a:gd name="csY4" fmla="*/ 6912050 h 7630598"/>
            <a:gd name="csX5" fmla="*/ 11544719 w 12824847"/>
            <a:gd name="csY5" fmla="*/ 7630598 h 7630598"/>
            <a:gd name="csX6" fmla="*/ 1332816 w 12824847"/>
            <a:gd name="csY6" fmla="*/ 7630598 h 7630598"/>
            <a:gd name="csX7" fmla="*/ 44029 w 12824847"/>
            <a:gd name="csY7" fmla="*/ 6783425 h 7630598"/>
            <a:gd name="csX8" fmla="*/ 0 w 12824847"/>
            <a:gd name="csY8" fmla="*/ 549628 h 7630598"/>
            <a:gd name="csX0" fmla="*/ 0 w 12824847"/>
            <a:gd name="csY0" fmla="*/ 549628 h 7630598"/>
            <a:gd name="csX1" fmla="*/ 973915 w 12824847"/>
            <a:gd name="csY1" fmla="*/ 19200 h 7630598"/>
            <a:gd name="csX2" fmla="*/ 11679307 w 12824847"/>
            <a:gd name="csY2" fmla="*/ 9103 h 7630598"/>
            <a:gd name="csX3" fmla="*/ 12740126 w 12824847"/>
            <a:gd name="csY3" fmla="*/ 592041 h 7630598"/>
            <a:gd name="csX4" fmla="*/ 12824847 w 12824847"/>
            <a:gd name="csY4" fmla="*/ 6912050 h 7630598"/>
            <a:gd name="csX5" fmla="*/ 11544719 w 12824847"/>
            <a:gd name="csY5" fmla="*/ 7630598 h 7630598"/>
            <a:gd name="csX6" fmla="*/ 1332816 w 12824847"/>
            <a:gd name="csY6" fmla="*/ 7630598 h 7630598"/>
            <a:gd name="csX7" fmla="*/ 44029 w 12824847"/>
            <a:gd name="csY7" fmla="*/ 6783425 h 7630598"/>
            <a:gd name="csX8" fmla="*/ 0 w 12824847"/>
            <a:gd name="csY8" fmla="*/ 549628 h 7630598"/>
            <a:gd name="csX0" fmla="*/ 0 w 12824847"/>
            <a:gd name="csY0" fmla="*/ 550623 h 7631593"/>
            <a:gd name="csX1" fmla="*/ 859955 w 12824847"/>
            <a:gd name="csY1" fmla="*/ 0 h 7631593"/>
            <a:gd name="csX2" fmla="*/ 11679307 w 12824847"/>
            <a:gd name="csY2" fmla="*/ 10098 h 7631593"/>
            <a:gd name="csX3" fmla="*/ 12740126 w 12824847"/>
            <a:gd name="csY3" fmla="*/ 593036 h 7631593"/>
            <a:gd name="csX4" fmla="*/ 12824847 w 12824847"/>
            <a:gd name="csY4" fmla="*/ 6913045 h 7631593"/>
            <a:gd name="csX5" fmla="*/ 11544719 w 12824847"/>
            <a:gd name="csY5" fmla="*/ 7631593 h 7631593"/>
            <a:gd name="csX6" fmla="*/ 1332816 w 12824847"/>
            <a:gd name="csY6" fmla="*/ 7631593 h 7631593"/>
            <a:gd name="csX7" fmla="*/ 44029 w 12824847"/>
            <a:gd name="csY7" fmla="*/ 6784420 h 7631593"/>
            <a:gd name="csX8" fmla="*/ 0 w 12824847"/>
            <a:gd name="csY8" fmla="*/ 550623 h 7631593"/>
            <a:gd name="csX0" fmla="*/ 0 w 12853337"/>
            <a:gd name="csY0" fmla="*/ 641503 h 7631593"/>
            <a:gd name="csX1" fmla="*/ 888445 w 12853337"/>
            <a:gd name="csY1" fmla="*/ 0 h 7631593"/>
            <a:gd name="csX2" fmla="*/ 11707797 w 12853337"/>
            <a:gd name="csY2" fmla="*/ 10098 h 7631593"/>
            <a:gd name="csX3" fmla="*/ 12768616 w 12853337"/>
            <a:gd name="csY3" fmla="*/ 593036 h 7631593"/>
            <a:gd name="csX4" fmla="*/ 12853337 w 12853337"/>
            <a:gd name="csY4" fmla="*/ 6913045 h 7631593"/>
            <a:gd name="csX5" fmla="*/ 11573209 w 12853337"/>
            <a:gd name="csY5" fmla="*/ 7631593 h 7631593"/>
            <a:gd name="csX6" fmla="*/ 1361306 w 12853337"/>
            <a:gd name="csY6" fmla="*/ 7631593 h 7631593"/>
            <a:gd name="csX7" fmla="*/ 72519 w 12853337"/>
            <a:gd name="csY7" fmla="*/ 6784420 h 7631593"/>
            <a:gd name="csX8" fmla="*/ 0 w 12853337"/>
            <a:gd name="csY8" fmla="*/ 641503 h 7631593"/>
            <a:gd name="csX0" fmla="*/ 0 w 12853337"/>
            <a:gd name="csY0" fmla="*/ 641503 h 7631593"/>
            <a:gd name="csX1" fmla="*/ 888445 w 12853337"/>
            <a:gd name="csY1" fmla="*/ 0 h 7631593"/>
            <a:gd name="csX2" fmla="*/ 11707797 w 12853337"/>
            <a:gd name="csY2" fmla="*/ 10098 h 7631593"/>
            <a:gd name="csX3" fmla="*/ 12768616 w 12853337"/>
            <a:gd name="csY3" fmla="*/ 593036 h 7631593"/>
            <a:gd name="csX4" fmla="*/ 12853337 w 12853337"/>
            <a:gd name="csY4" fmla="*/ 6913045 h 7631593"/>
            <a:gd name="csX5" fmla="*/ 11573209 w 12853337"/>
            <a:gd name="csY5" fmla="*/ 7631593 h 7631593"/>
            <a:gd name="csX6" fmla="*/ 1361306 w 12853337"/>
            <a:gd name="csY6" fmla="*/ 7631593 h 7631593"/>
            <a:gd name="csX7" fmla="*/ 72519 w 12853337"/>
            <a:gd name="csY7" fmla="*/ 6784420 h 7631593"/>
            <a:gd name="csX8" fmla="*/ 0 w 12853337"/>
            <a:gd name="csY8" fmla="*/ 641503 h 7631593"/>
            <a:gd name="csX0" fmla="*/ 0 w 12853337"/>
            <a:gd name="csY0" fmla="*/ 681894 h 7671984"/>
            <a:gd name="csX1" fmla="*/ 874200 w 12853337"/>
            <a:gd name="csY1" fmla="*/ 0 h 7671984"/>
            <a:gd name="csX2" fmla="*/ 11707797 w 12853337"/>
            <a:gd name="csY2" fmla="*/ 50489 h 7671984"/>
            <a:gd name="csX3" fmla="*/ 12768616 w 12853337"/>
            <a:gd name="csY3" fmla="*/ 633427 h 7671984"/>
            <a:gd name="csX4" fmla="*/ 12853337 w 12853337"/>
            <a:gd name="csY4" fmla="*/ 6953436 h 7671984"/>
            <a:gd name="csX5" fmla="*/ 11573209 w 12853337"/>
            <a:gd name="csY5" fmla="*/ 7671984 h 7671984"/>
            <a:gd name="csX6" fmla="*/ 1361306 w 12853337"/>
            <a:gd name="csY6" fmla="*/ 7671984 h 7671984"/>
            <a:gd name="csX7" fmla="*/ 72519 w 12853337"/>
            <a:gd name="csY7" fmla="*/ 6824811 h 7671984"/>
            <a:gd name="csX8" fmla="*/ 0 w 12853337"/>
            <a:gd name="csY8" fmla="*/ 681894 h 7671984"/>
            <a:gd name="csX0" fmla="*/ 0 w 12853337"/>
            <a:gd name="csY0" fmla="*/ 681894 h 7671984"/>
            <a:gd name="csX1" fmla="*/ 874200 w 12853337"/>
            <a:gd name="csY1" fmla="*/ 0 h 7671984"/>
            <a:gd name="csX2" fmla="*/ 11707797 w 12853337"/>
            <a:gd name="csY2" fmla="*/ 50489 h 7671984"/>
            <a:gd name="csX3" fmla="*/ 12768616 w 12853337"/>
            <a:gd name="csY3" fmla="*/ 633427 h 7671984"/>
            <a:gd name="csX4" fmla="*/ 12853337 w 12853337"/>
            <a:gd name="csY4" fmla="*/ 6953436 h 7671984"/>
            <a:gd name="csX5" fmla="*/ 11573209 w 12853337"/>
            <a:gd name="csY5" fmla="*/ 7671984 h 7671984"/>
            <a:gd name="csX6" fmla="*/ 1361306 w 12853337"/>
            <a:gd name="csY6" fmla="*/ 7671984 h 7671984"/>
            <a:gd name="csX7" fmla="*/ 72519 w 12853337"/>
            <a:gd name="csY7" fmla="*/ 6824811 h 7671984"/>
            <a:gd name="csX8" fmla="*/ 0 w 12853337"/>
            <a:gd name="csY8" fmla="*/ 681894 h 7671984"/>
          </a:gdLst>
          <a:ahLst/>
          <a:cxnLst>
            <a:cxn ang="0">
              <a:pos x="csX0" y="csY0"/>
            </a:cxn>
            <a:cxn ang="0">
              <a:pos x="csX1" y="csY1"/>
            </a:cxn>
            <a:cxn ang="0">
              <a:pos x="csX2" y="csY2"/>
            </a:cxn>
            <a:cxn ang="0">
              <a:pos x="csX3" y="csY3"/>
            </a:cxn>
            <a:cxn ang="0">
              <a:pos x="csX4" y="csY4"/>
            </a:cxn>
            <a:cxn ang="0">
              <a:pos x="csX5" y="csY5"/>
            </a:cxn>
            <a:cxn ang="0">
              <a:pos x="csX6" y="csY6"/>
            </a:cxn>
            <a:cxn ang="0">
              <a:pos x="csX7" y="csY7"/>
            </a:cxn>
            <a:cxn ang="0">
              <a:pos x="csX8" y="csY8"/>
            </a:cxn>
          </a:cxnLst>
          <a:rect l="l" t="t" r="r" b="b"/>
          <a:pathLst>
            <a:path w="12853337" h="7671984">
              <a:moveTo>
                <a:pt x="0" y="681894"/>
              </a:moveTo>
              <a:cubicBezTo>
                <a:pt x="14245" y="10508"/>
                <a:pt x="278511" y="20195"/>
                <a:pt x="874200" y="0"/>
              </a:cubicBezTo>
              <a:lnTo>
                <a:pt x="11707797" y="50489"/>
              </a:lnTo>
              <a:cubicBezTo>
                <a:pt x="12419574" y="50489"/>
                <a:pt x="12768616" y="-78350"/>
                <a:pt x="12768616" y="633427"/>
              </a:cubicBezTo>
              <a:cubicBezTo>
                <a:pt x="12768616" y="2617304"/>
                <a:pt x="12853337" y="4969559"/>
                <a:pt x="12853337" y="6953436"/>
              </a:cubicBezTo>
              <a:cubicBezTo>
                <a:pt x="12853337" y="7665213"/>
                <a:pt x="12284986" y="7671984"/>
                <a:pt x="11573209" y="7671984"/>
              </a:cubicBezTo>
              <a:lnTo>
                <a:pt x="1361306" y="7671984"/>
              </a:lnTo>
              <a:cubicBezTo>
                <a:pt x="649529" y="7671984"/>
                <a:pt x="72519" y="7536588"/>
                <a:pt x="72519" y="6824811"/>
              </a:cubicBezTo>
              <a:cubicBezTo>
                <a:pt x="69633" y="4965048"/>
                <a:pt x="2886" y="2541657"/>
                <a:pt x="0" y="681894"/>
              </a:cubicBezTo>
              <a:close/>
            </a:path>
          </a:pathLst>
        </a:custGeom>
        <a:solidFill>
          <a:schemeClr val="bg1"/>
        </a:solidFill>
        <a:ln>
          <a:solidFill>
            <a:schemeClr val="bg2">
              <a:lumMod val="50000"/>
            </a:schemeClr>
          </a:solidFill>
        </a:ln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IN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261938</xdr:colOff>
      <xdr:row>5</xdr:row>
      <xdr:rowOff>149902</xdr:rowOff>
    </xdr:from>
    <xdr:to>
      <xdr:col>22</xdr:col>
      <xdr:colOff>284135</xdr:colOff>
      <xdr:row>14</xdr:row>
      <xdr:rowOff>127047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19AB7BC9-B718-4A30-AE16-614DB80DDCA2}"/>
            </a:ext>
          </a:extLst>
        </xdr:cNvPr>
        <xdr:cNvSpPr/>
      </xdr:nvSpPr>
      <xdr:spPr>
        <a:xfrm>
          <a:off x="2700338" y="1064302"/>
          <a:ext cx="10994997" cy="1623065"/>
        </a:xfrm>
        <a:prstGeom prst="roundRect">
          <a:avLst/>
        </a:prstGeom>
        <a:solidFill>
          <a:schemeClr val="bg1"/>
        </a:solidFill>
        <a:ln>
          <a:solidFill>
            <a:schemeClr val="bg2">
              <a:lumMod val="50000"/>
            </a:schemeClr>
          </a:solidFill>
        </a:ln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IN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439119</xdr:colOff>
      <xdr:row>15</xdr:row>
      <xdr:rowOff>25831</xdr:rowOff>
    </xdr:from>
    <xdr:to>
      <xdr:col>22</xdr:col>
      <xdr:colOff>336466</xdr:colOff>
      <xdr:row>27</xdr:row>
      <xdr:rowOff>90407</xdr:rowOff>
    </xdr:to>
    <xdr:sp macro="" textlink="">
      <xdr:nvSpPr>
        <xdr:cNvPr id="19" name="Rectangle: Rounded Corners 7">
          <a:extLst>
            <a:ext uri="{FF2B5EF4-FFF2-40B4-BE49-F238E27FC236}">
              <a16:creationId xmlns:a16="http://schemas.microsoft.com/office/drawing/2014/main" id="{3CF929AF-0160-48D2-817D-D623B5335769}"/>
            </a:ext>
          </a:extLst>
        </xdr:cNvPr>
        <xdr:cNvSpPr/>
      </xdr:nvSpPr>
      <xdr:spPr>
        <a:xfrm>
          <a:off x="1045760" y="2800103"/>
          <a:ext cx="12636803" cy="2283993"/>
        </a:xfrm>
        <a:prstGeom prst="roundRect">
          <a:avLst/>
        </a:prstGeom>
        <a:solidFill>
          <a:schemeClr val="bg1"/>
        </a:solidFill>
        <a:ln>
          <a:solidFill>
            <a:schemeClr val="bg2">
              <a:lumMod val="50000"/>
            </a:schemeClr>
          </a:solidFill>
        </a:ln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IN" sz="1100">
            <a:solidFill>
              <a:schemeClr val="tx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289560</xdr:colOff>
      <xdr:row>28</xdr:row>
      <xdr:rowOff>43831</xdr:rowOff>
    </xdr:from>
    <xdr:to>
      <xdr:col>22</xdr:col>
      <xdr:colOff>375656</xdr:colOff>
      <xdr:row>46</xdr:row>
      <xdr:rowOff>152400</xdr:rowOff>
    </xdr:to>
    <xdr:sp macro="" textlink="">
      <xdr:nvSpPr>
        <xdr:cNvPr id="11" name="Rectangle: Rounded Corners 10">
          <a:extLst>
            <a:ext uri="{FF2B5EF4-FFF2-40B4-BE49-F238E27FC236}">
              <a16:creationId xmlns:a16="http://schemas.microsoft.com/office/drawing/2014/main" id="{5CDF27FC-A35F-4428-B35D-88DDA87EBC66}"/>
            </a:ext>
          </a:extLst>
        </xdr:cNvPr>
        <xdr:cNvSpPr/>
      </xdr:nvSpPr>
      <xdr:spPr>
        <a:xfrm>
          <a:off x="8823960" y="5164471"/>
          <a:ext cx="4962896" cy="3400409"/>
        </a:xfrm>
        <a:prstGeom prst="roundRect">
          <a:avLst/>
        </a:prstGeom>
        <a:solidFill>
          <a:schemeClr val="bg1"/>
        </a:solidFill>
        <a:ln>
          <a:solidFill>
            <a:schemeClr val="bg2">
              <a:lumMod val="50000"/>
            </a:schemeClr>
          </a:solidFill>
        </a:ln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IN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12</xdr:col>
      <xdr:colOff>362857</xdr:colOff>
      <xdr:row>47</xdr:row>
      <xdr:rowOff>154964</xdr:rowOff>
    </xdr:from>
    <xdr:to>
      <xdr:col>22</xdr:col>
      <xdr:colOff>404092</xdr:colOff>
      <xdr:row>66</xdr:row>
      <xdr:rowOff>76200</xdr:rowOff>
    </xdr:to>
    <xdr:sp macro="" textlink="">
      <xdr:nvSpPr>
        <xdr:cNvPr id="12" name="Rectangle: Rounded Corners 11">
          <a:extLst>
            <a:ext uri="{FF2B5EF4-FFF2-40B4-BE49-F238E27FC236}">
              <a16:creationId xmlns:a16="http://schemas.microsoft.com/office/drawing/2014/main" id="{3D4E7DC2-297D-44EB-A69B-C061AB344BAD}"/>
            </a:ext>
          </a:extLst>
        </xdr:cNvPr>
        <xdr:cNvSpPr/>
      </xdr:nvSpPr>
      <xdr:spPr>
        <a:xfrm>
          <a:off x="7678057" y="8620091"/>
          <a:ext cx="6137235" cy="3343309"/>
        </a:xfrm>
        <a:prstGeom prst="roundRect">
          <a:avLst/>
        </a:prstGeom>
        <a:solidFill>
          <a:schemeClr val="bg1"/>
        </a:solidFill>
        <a:ln>
          <a:solidFill>
            <a:schemeClr val="bg2">
              <a:lumMod val="50000"/>
            </a:schemeClr>
          </a:solidFill>
        </a:ln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IN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399125</xdr:colOff>
      <xdr:row>28</xdr:row>
      <xdr:rowOff>126756</xdr:rowOff>
    </xdr:from>
    <xdr:to>
      <xdr:col>22</xdr:col>
      <xdr:colOff>322782</xdr:colOff>
      <xdr:row>46</xdr:row>
      <xdr:rowOff>21257</xdr:rowOff>
    </xdr:to>
    <xdr:graphicFrame macro="">
      <xdr:nvGraphicFramePr>
        <xdr:cNvPr id="62" name="Chart 61">
          <a:extLst>
            <a:ext uri="{FF2B5EF4-FFF2-40B4-BE49-F238E27FC236}">
              <a16:creationId xmlns:a16="http://schemas.microsoft.com/office/drawing/2014/main" id="{D0D2AA97-B932-447A-B314-50805F72BD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108857</xdr:colOff>
      <xdr:row>48</xdr:row>
      <xdr:rowOff>54429</xdr:rowOff>
    </xdr:from>
    <xdr:to>
      <xdr:col>22</xdr:col>
      <xdr:colOff>80819</xdr:colOff>
      <xdr:row>66</xdr:row>
      <xdr:rowOff>18143</xdr:rowOff>
    </xdr:to>
    <xdr:graphicFrame macro="">
      <xdr:nvGraphicFramePr>
        <xdr:cNvPr id="63" name="Chart 62">
          <a:extLst>
            <a:ext uri="{FF2B5EF4-FFF2-40B4-BE49-F238E27FC236}">
              <a16:creationId xmlns:a16="http://schemas.microsoft.com/office/drawing/2014/main" id="{EFD0348E-B323-404B-B61F-92E1BF0D83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4</xdr:col>
      <xdr:colOff>280074</xdr:colOff>
      <xdr:row>7</xdr:row>
      <xdr:rowOff>184358</xdr:rowOff>
    </xdr:from>
    <xdr:ext cx="11000960" cy="828047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1719A010-DEA7-459F-A2A7-0F55BB47B2E9}"/>
            </a:ext>
          </a:extLst>
        </xdr:cNvPr>
        <xdr:cNvSpPr txBox="1"/>
      </xdr:nvSpPr>
      <xdr:spPr>
        <a:xfrm>
          <a:off x="2693074" y="1517858"/>
          <a:ext cx="11000960" cy="8280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IN" sz="4700" b="1">
              <a:solidFill>
                <a:srgbClr val="006600"/>
              </a:solidFill>
            </a:rPr>
            <a:t>PRODUCTION</a:t>
          </a:r>
          <a:r>
            <a:rPr lang="en-IN" sz="4700" b="1" baseline="0">
              <a:solidFill>
                <a:srgbClr val="006600"/>
              </a:solidFill>
            </a:rPr>
            <a:t> PERFORMANCE DASHBOARD</a:t>
          </a:r>
          <a:endParaRPr lang="en-IN" sz="4700" b="1">
            <a:solidFill>
              <a:srgbClr val="006600"/>
            </a:solidFill>
          </a:endParaRPr>
        </a:p>
      </xdr:txBody>
    </xdr:sp>
    <xdr:clientData/>
  </xdr:oneCellAnchor>
  <xdr:twoCellAnchor>
    <xdr:from>
      <xdr:col>1</xdr:col>
      <xdr:colOff>460375</xdr:colOff>
      <xdr:row>6</xdr:row>
      <xdr:rowOff>15874</xdr:rowOff>
    </xdr:from>
    <xdr:to>
      <xdr:col>4</xdr:col>
      <xdr:colOff>40822</xdr:colOff>
      <xdr:row>14</xdr:row>
      <xdr:rowOff>17405</xdr:rowOff>
    </xdr:to>
    <xdr:sp macro="" textlink="">
      <xdr:nvSpPr>
        <xdr:cNvPr id="81" name="Rectangle: Rounded Corners 80">
          <a:extLst>
            <a:ext uri="{FF2B5EF4-FFF2-40B4-BE49-F238E27FC236}">
              <a16:creationId xmlns:a16="http://schemas.microsoft.com/office/drawing/2014/main" id="{A4BD1B85-260C-4572-B7D0-D273746DEE0B}"/>
            </a:ext>
          </a:extLst>
        </xdr:cNvPr>
        <xdr:cNvSpPr/>
      </xdr:nvSpPr>
      <xdr:spPr>
        <a:xfrm>
          <a:off x="1063625" y="1158874"/>
          <a:ext cx="1390197" cy="1525531"/>
        </a:xfrm>
        <a:prstGeom prst="roundRect">
          <a:avLst/>
        </a:prstGeom>
        <a:solidFill>
          <a:schemeClr val="bg1"/>
        </a:solidFill>
        <a:ln>
          <a:solidFill>
            <a:schemeClr val="bg2">
              <a:lumMod val="50000"/>
            </a:schemeClr>
          </a:solidFill>
        </a:ln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IN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1</xdr:col>
      <xdr:colOff>489977</xdr:colOff>
      <xdr:row>7</xdr:row>
      <xdr:rowOff>47625</xdr:rowOff>
    </xdr:from>
    <xdr:to>
      <xdr:col>4</xdr:col>
      <xdr:colOff>7753</xdr:colOff>
      <xdr:row>13</xdr:row>
      <xdr:rowOff>38746</xdr:rowOff>
    </xdr:to>
    <xdr:pic>
      <xdr:nvPicPr>
        <xdr:cNvPr id="82" name="Picture 81">
          <a:extLst>
            <a:ext uri="{FF2B5EF4-FFF2-40B4-BE49-F238E27FC236}">
              <a16:creationId xmlns:a16="http://schemas.microsoft.com/office/drawing/2014/main" id="{185916AD-6EAA-4487-A0C3-04B094C931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3227" y="1381125"/>
          <a:ext cx="1327526" cy="1134121"/>
        </a:xfrm>
        <a:prstGeom prst="rect">
          <a:avLst/>
        </a:prstGeom>
      </xdr:spPr>
    </xdr:pic>
    <xdr:clientData/>
  </xdr:twoCellAnchor>
  <xdr:twoCellAnchor>
    <xdr:from>
      <xdr:col>1</xdr:col>
      <xdr:colOff>457200</xdr:colOff>
      <xdr:row>28</xdr:row>
      <xdr:rowOff>38033</xdr:rowOff>
    </xdr:from>
    <xdr:to>
      <xdr:col>8</xdr:col>
      <xdr:colOff>236151</xdr:colOff>
      <xdr:row>46</xdr:row>
      <xdr:rowOff>137161</xdr:rowOff>
    </xdr:to>
    <xdr:sp macro="" textlink="">
      <xdr:nvSpPr>
        <xdr:cNvPr id="83" name="Rectangle: Rounded Corners 82">
          <a:extLst>
            <a:ext uri="{FF2B5EF4-FFF2-40B4-BE49-F238E27FC236}">
              <a16:creationId xmlns:a16="http://schemas.microsoft.com/office/drawing/2014/main" id="{94B8A82F-30FF-6CA1-95A1-C414DB4175AC}"/>
            </a:ext>
          </a:extLst>
        </xdr:cNvPr>
        <xdr:cNvSpPr/>
      </xdr:nvSpPr>
      <xdr:spPr>
        <a:xfrm>
          <a:off x="1066800" y="5081088"/>
          <a:ext cx="4046151" cy="3341091"/>
        </a:xfrm>
        <a:prstGeom prst="roundRect">
          <a:avLst/>
        </a:prstGeom>
        <a:solidFill>
          <a:schemeClr val="bg1"/>
        </a:solidFill>
        <a:ln>
          <a:solidFill>
            <a:schemeClr val="bg2">
              <a:lumMod val="50000"/>
            </a:schemeClr>
          </a:solidFill>
        </a:ln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8</xdr:col>
      <xdr:colOff>381000</xdr:colOff>
      <xdr:row>28</xdr:row>
      <xdr:rowOff>30188</xdr:rowOff>
    </xdr:from>
    <xdr:to>
      <xdr:col>14</xdr:col>
      <xdr:colOff>106680</xdr:colOff>
      <xdr:row>46</xdr:row>
      <xdr:rowOff>137160</xdr:rowOff>
    </xdr:to>
    <xdr:sp macro="" textlink="">
      <xdr:nvSpPr>
        <xdr:cNvPr id="84" name="Rectangle: Rounded Corners 83">
          <a:extLst>
            <a:ext uri="{FF2B5EF4-FFF2-40B4-BE49-F238E27FC236}">
              <a16:creationId xmlns:a16="http://schemas.microsoft.com/office/drawing/2014/main" id="{3FA9D6E0-B717-4A16-9A60-049ECC295716}"/>
            </a:ext>
          </a:extLst>
        </xdr:cNvPr>
        <xdr:cNvSpPr/>
      </xdr:nvSpPr>
      <xdr:spPr>
        <a:xfrm>
          <a:off x="5257800" y="5150828"/>
          <a:ext cx="3383280" cy="3398812"/>
        </a:xfrm>
        <a:prstGeom prst="roundRect">
          <a:avLst/>
        </a:prstGeom>
        <a:solidFill>
          <a:schemeClr val="bg1"/>
        </a:solidFill>
        <a:ln>
          <a:solidFill>
            <a:schemeClr val="bg2">
              <a:lumMod val="50000"/>
            </a:schemeClr>
          </a:solidFill>
        </a:ln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IN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581024</xdr:colOff>
      <xdr:row>47</xdr:row>
      <xdr:rowOff>106680</xdr:rowOff>
    </xdr:from>
    <xdr:to>
      <xdr:col>12</xdr:col>
      <xdr:colOff>199571</xdr:colOff>
      <xdr:row>66</xdr:row>
      <xdr:rowOff>92868</xdr:rowOff>
    </xdr:to>
    <xdr:sp macro="" textlink="">
      <xdr:nvSpPr>
        <xdr:cNvPr id="87" name="Rectangle: Rounded Corners 86">
          <a:extLst>
            <a:ext uri="{FF2B5EF4-FFF2-40B4-BE49-F238E27FC236}">
              <a16:creationId xmlns:a16="http://schemas.microsoft.com/office/drawing/2014/main" id="{D4478769-C205-44FB-B317-6B8DF10AD6FA}"/>
            </a:ext>
          </a:extLst>
        </xdr:cNvPr>
        <xdr:cNvSpPr/>
      </xdr:nvSpPr>
      <xdr:spPr>
        <a:xfrm>
          <a:off x="1190624" y="8702040"/>
          <a:ext cx="6324147" cy="3460908"/>
        </a:xfrm>
        <a:prstGeom prst="roundRect">
          <a:avLst/>
        </a:prstGeom>
        <a:solidFill>
          <a:schemeClr val="bg1"/>
        </a:solidFill>
        <a:ln>
          <a:solidFill>
            <a:schemeClr val="bg2">
              <a:lumMod val="50000"/>
            </a:schemeClr>
          </a:solidFill>
        </a:ln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IN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2</xdr:col>
      <xdr:colOff>181429</xdr:colOff>
      <xdr:row>48</xdr:row>
      <xdr:rowOff>33130</xdr:rowOff>
    </xdr:from>
    <xdr:to>
      <xdr:col>12</xdr:col>
      <xdr:colOff>179294</xdr:colOff>
      <xdr:row>65</xdr:row>
      <xdr:rowOff>79000</xdr:rowOff>
    </xdr:to>
    <xdr:graphicFrame macro="">
      <xdr:nvGraphicFramePr>
        <xdr:cNvPr id="89" name="Chart 88">
          <a:extLst>
            <a:ext uri="{FF2B5EF4-FFF2-40B4-BE49-F238E27FC236}">
              <a16:creationId xmlns:a16="http://schemas.microsoft.com/office/drawing/2014/main" id="{B6B0D054-5940-4FF3-8392-4EA97570BD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536222</xdr:colOff>
      <xdr:row>28</xdr:row>
      <xdr:rowOff>155223</xdr:rowOff>
    </xdr:from>
    <xdr:to>
      <xdr:col>13</xdr:col>
      <xdr:colOff>592667</xdr:colOff>
      <xdr:row>46</xdr:row>
      <xdr:rowOff>112889</xdr:rowOff>
    </xdr:to>
    <xdr:graphicFrame macro="">
      <xdr:nvGraphicFramePr>
        <xdr:cNvPr id="90" name="Chart 89">
          <a:extLst>
            <a:ext uri="{FF2B5EF4-FFF2-40B4-BE49-F238E27FC236}">
              <a16:creationId xmlns:a16="http://schemas.microsoft.com/office/drawing/2014/main" id="{3A579477-C44A-48F4-A00E-2E91C75AA4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10</xdr:col>
      <xdr:colOff>273274</xdr:colOff>
      <xdr:row>39</xdr:row>
      <xdr:rowOff>166536</xdr:rowOff>
    </xdr:from>
    <xdr:ext cx="1190390" cy="796757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DFEB7D0E-6DF5-4628-6409-2869894C5BDC}"/>
            </a:ext>
          </a:extLst>
        </xdr:cNvPr>
        <xdr:cNvSpPr txBox="1"/>
      </xdr:nvSpPr>
      <xdr:spPr>
        <a:xfrm>
          <a:off x="6399156" y="7159007"/>
          <a:ext cx="1190390" cy="7967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IN" sz="4500" b="1">
              <a:solidFill>
                <a:schemeClr val="bg1"/>
              </a:solidFill>
            </a:rPr>
            <a:t>85%</a:t>
          </a:r>
        </a:p>
      </xdr:txBody>
    </xdr:sp>
    <xdr:clientData/>
  </xdr:oneCellAnchor>
  <xdr:oneCellAnchor>
    <xdr:from>
      <xdr:col>9</xdr:col>
      <xdr:colOff>145676</xdr:colOff>
      <xdr:row>25</xdr:row>
      <xdr:rowOff>22412</xdr:rowOff>
    </xdr:from>
    <xdr:ext cx="184731" cy="264560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5390B79A-53B8-9E74-81BB-CE7BB8CFA67A}"/>
            </a:ext>
          </a:extLst>
        </xdr:cNvPr>
        <xdr:cNvSpPr txBox="1"/>
      </xdr:nvSpPr>
      <xdr:spPr>
        <a:xfrm>
          <a:off x="5591735" y="45047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IN" sz="1100"/>
        </a:p>
      </xdr:txBody>
    </xdr:sp>
    <xdr:clientData/>
  </xdr:oneCellAnchor>
  <xdr:oneCellAnchor>
    <xdr:from>
      <xdr:col>10</xdr:col>
      <xdr:colOff>189604</xdr:colOff>
      <xdr:row>18</xdr:row>
      <xdr:rowOff>121920</xdr:rowOff>
    </xdr:from>
    <xdr:ext cx="1647246" cy="701027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551693C4-98FB-389D-2CA8-58645F29E750}"/>
            </a:ext>
          </a:extLst>
        </xdr:cNvPr>
        <xdr:cNvSpPr txBox="1"/>
      </xdr:nvSpPr>
      <xdr:spPr>
        <a:xfrm>
          <a:off x="6285604" y="3413760"/>
          <a:ext cx="1647246" cy="7010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en-IN" sz="4500" b="1">
              <a:solidFill>
                <a:schemeClr val="bg1"/>
              </a:solidFill>
            </a:rPr>
            <a:t>28170</a:t>
          </a:r>
        </a:p>
      </xdr:txBody>
    </xdr:sp>
    <xdr:clientData/>
  </xdr:oneCellAnchor>
  <xdr:oneCellAnchor>
    <xdr:from>
      <xdr:col>17</xdr:col>
      <xdr:colOff>515471</xdr:colOff>
      <xdr:row>21</xdr:row>
      <xdr:rowOff>44824</xdr:rowOff>
    </xdr:from>
    <xdr:ext cx="184731" cy="264560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F5FA6CB4-EF05-E2A1-C3C8-9F5B2DF44C99}"/>
            </a:ext>
          </a:extLst>
        </xdr:cNvPr>
        <xdr:cNvSpPr txBox="1"/>
      </xdr:nvSpPr>
      <xdr:spPr>
        <a:xfrm>
          <a:off x="10802471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IN" sz="1100"/>
        </a:p>
      </xdr:txBody>
    </xdr:sp>
    <xdr:clientData/>
  </xdr:oneCellAnchor>
  <xdr:twoCellAnchor>
    <xdr:from>
      <xdr:col>17</xdr:col>
      <xdr:colOff>520167</xdr:colOff>
      <xdr:row>18</xdr:row>
      <xdr:rowOff>172613</xdr:rowOff>
    </xdr:from>
    <xdr:to>
      <xdr:col>20</xdr:col>
      <xdr:colOff>127960</xdr:colOff>
      <xdr:row>24</xdr:row>
      <xdr:rowOff>7662</xdr:rowOff>
    </xdr:to>
    <xdr:sp macro="" textlink="">
      <xdr:nvSpPr>
        <xdr:cNvPr id="95" name="TextBox 1">
          <a:extLst>
            <a:ext uri="{FF2B5EF4-FFF2-40B4-BE49-F238E27FC236}">
              <a16:creationId xmlns:a16="http://schemas.microsoft.com/office/drawing/2014/main" id="{DDE675A5-1B1E-B998-2FDC-2AA3AA724BDB}"/>
            </a:ext>
          </a:extLst>
        </xdr:cNvPr>
        <xdr:cNvSpPr txBox="1"/>
      </xdr:nvSpPr>
      <xdr:spPr>
        <a:xfrm>
          <a:off x="10883367" y="3464453"/>
          <a:ext cx="1436593" cy="932329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IN" sz="4500" b="1" kern="1200">
              <a:solidFill>
                <a:schemeClr val="bg1"/>
              </a:solidFill>
            </a:rPr>
            <a:t>94%</a:t>
          </a:r>
        </a:p>
      </xdr:txBody>
    </xdr:sp>
    <xdr:clientData/>
  </xdr:twoCellAnchor>
  <xdr:oneCellAnchor>
    <xdr:from>
      <xdr:col>2</xdr:col>
      <xdr:colOff>479494</xdr:colOff>
      <xdr:row>22</xdr:row>
      <xdr:rowOff>96050</xdr:rowOff>
    </xdr:from>
    <xdr:ext cx="2530052" cy="452368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E2C6EA00-96C9-149A-52AE-FE80670A8455}"/>
            </a:ext>
          </a:extLst>
        </xdr:cNvPr>
        <xdr:cNvSpPr txBox="1"/>
      </xdr:nvSpPr>
      <xdr:spPr>
        <a:xfrm>
          <a:off x="1692776" y="4164982"/>
          <a:ext cx="2530052" cy="4523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IN" sz="2300" b="1"/>
            <a:t>Mean Rework</a:t>
          </a:r>
          <a:r>
            <a:rPr lang="en-IN" sz="2300" b="1" baseline="0"/>
            <a:t> Rate</a:t>
          </a:r>
          <a:endParaRPr lang="en-IN" sz="2300" b="1"/>
        </a:p>
      </xdr:txBody>
    </xdr:sp>
    <xdr:clientData/>
  </xdr:oneCellAnchor>
  <xdr:twoCellAnchor>
    <xdr:from>
      <xdr:col>10</xdr:col>
      <xdr:colOff>110241</xdr:colOff>
      <xdr:row>18</xdr:row>
      <xdr:rowOff>156140</xdr:rowOff>
    </xdr:from>
    <xdr:to>
      <xdr:col>13</xdr:col>
      <xdr:colOff>164124</xdr:colOff>
      <xdr:row>23</xdr:row>
      <xdr:rowOff>142360</xdr:rowOff>
    </xdr:to>
    <xdr:sp macro="" textlink="">
      <xdr:nvSpPr>
        <xdr:cNvPr id="15" name="TextBox 1">
          <a:extLst>
            <a:ext uri="{FF2B5EF4-FFF2-40B4-BE49-F238E27FC236}">
              <a16:creationId xmlns:a16="http://schemas.microsoft.com/office/drawing/2014/main" id="{E6A2817D-100D-466C-971A-A9C1CAFCCDEE}"/>
            </a:ext>
          </a:extLst>
        </xdr:cNvPr>
        <xdr:cNvSpPr txBox="1"/>
      </xdr:nvSpPr>
      <xdr:spPr>
        <a:xfrm>
          <a:off x="6206241" y="3426878"/>
          <a:ext cx="1882683" cy="894759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IN" sz="4500" b="1" kern="1200">
              <a:solidFill>
                <a:schemeClr val="bg1"/>
              </a:solidFill>
            </a:rPr>
            <a:t>28170</a:t>
          </a:r>
        </a:p>
      </xdr:txBody>
    </xdr:sp>
    <xdr:clientData/>
  </xdr:twoCellAnchor>
  <xdr:oneCellAnchor>
    <xdr:from>
      <xdr:col>9</xdr:col>
      <xdr:colOff>281922</xdr:colOff>
      <xdr:row>22</xdr:row>
      <xdr:rowOff>85671</xdr:rowOff>
    </xdr:from>
    <xdr:ext cx="3246979" cy="812402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0D8E534-1D0E-43F0-B30C-B64182D95A50}"/>
            </a:ext>
          </a:extLst>
        </xdr:cNvPr>
        <xdr:cNvSpPr txBox="1"/>
      </xdr:nvSpPr>
      <xdr:spPr>
        <a:xfrm>
          <a:off x="5741689" y="4154603"/>
          <a:ext cx="3246979" cy="8124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IN" sz="2300" b="1"/>
            <a:t>Total</a:t>
          </a:r>
          <a:r>
            <a:rPr lang="en-IN" sz="2300" b="1" baseline="0"/>
            <a:t> Production Volume</a:t>
          </a:r>
        </a:p>
        <a:p>
          <a:pPr algn="ctr"/>
          <a:r>
            <a:rPr lang="en-IN" sz="2300" b="1" baseline="0"/>
            <a:t>(units)</a:t>
          </a:r>
          <a:endParaRPr lang="en-IN" sz="2300" b="1"/>
        </a:p>
      </xdr:txBody>
    </xdr:sp>
    <xdr:clientData/>
  </xdr:oneCellAnchor>
  <xdr:twoCellAnchor>
    <xdr:from>
      <xdr:col>16</xdr:col>
      <xdr:colOff>170155</xdr:colOff>
      <xdr:row>17</xdr:row>
      <xdr:rowOff>7399</xdr:rowOff>
    </xdr:from>
    <xdr:to>
      <xdr:col>22</xdr:col>
      <xdr:colOff>123282</xdr:colOff>
      <xdr:row>22</xdr:row>
      <xdr:rowOff>56028</xdr:rowOff>
    </xdr:to>
    <xdr:sp macro="" textlink="">
      <xdr:nvSpPr>
        <xdr:cNvPr id="18" name="Rectangle: Rounded Corners 17">
          <a:extLst>
            <a:ext uri="{FF2B5EF4-FFF2-40B4-BE49-F238E27FC236}">
              <a16:creationId xmlns:a16="http://schemas.microsoft.com/office/drawing/2014/main" id="{CC9858C3-1006-4BC1-8ABE-1110D2DE61FA}"/>
            </a:ext>
          </a:extLst>
        </xdr:cNvPr>
        <xdr:cNvSpPr/>
      </xdr:nvSpPr>
      <xdr:spPr>
        <a:xfrm>
          <a:off x="9876407" y="3151574"/>
          <a:ext cx="3592972" cy="973386"/>
        </a:xfrm>
        <a:prstGeom prst="roundRect">
          <a:avLst/>
        </a:prstGeom>
        <a:solidFill>
          <a:srgbClr val="0066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2</xdr:col>
      <xdr:colOff>63621</xdr:colOff>
      <xdr:row>16</xdr:row>
      <xdr:rowOff>181993</xdr:rowOff>
    </xdr:from>
    <xdr:to>
      <xdr:col>8</xdr:col>
      <xdr:colOff>16749</xdr:colOff>
      <xdr:row>22</xdr:row>
      <xdr:rowOff>45670</xdr:rowOff>
    </xdr:to>
    <xdr:sp macro="" textlink="">
      <xdr:nvSpPr>
        <xdr:cNvPr id="20" name="Rectangle: Rounded Corners 19">
          <a:extLst>
            <a:ext uri="{FF2B5EF4-FFF2-40B4-BE49-F238E27FC236}">
              <a16:creationId xmlns:a16="http://schemas.microsoft.com/office/drawing/2014/main" id="{FE68E4B1-789D-4A1D-9C41-1AFA501E27AE}"/>
            </a:ext>
          </a:extLst>
        </xdr:cNvPr>
        <xdr:cNvSpPr/>
      </xdr:nvSpPr>
      <xdr:spPr>
        <a:xfrm>
          <a:off x="1276903" y="3141216"/>
          <a:ext cx="3592972" cy="973386"/>
        </a:xfrm>
        <a:prstGeom prst="roundRect">
          <a:avLst/>
        </a:prstGeom>
        <a:solidFill>
          <a:srgbClr val="0066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9</xdr:col>
      <xdr:colOff>84013</xdr:colOff>
      <xdr:row>16</xdr:row>
      <xdr:rowOff>181191</xdr:rowOff>
    </xdr:from>
    <xdr:to>
      <xdr:col>15</xdr:col>
      <xdr:colOff>37140</xdr:colOff>
      <xdr:row>22</xdr:row>
      <xdr:rowOff>44868</xdr:rowOff>
    </xdr:to>
    <xdr:sp macro="" textlink="">
      <xdr:nvSpPr>
        <xdr:cNvPr id="21" name="Rectangle: Rounded Corners 20">
          <a:extLst>
            <a:ext uri="{FF2B5EF4-FFF2-40B4-BE49-F238E27FC236}">
              <a16:creationId xmlns:a16="http://schemas.microsoft.com/office/drawing/2014/main" id="{9BB0C0A8-E0A5-4EEA-9536-471F2BFA4033}"/>
            </a:ext>
          </a:extLst>
        </xdr:cNvPr>
        <xdr:cNvSpPr/>
      </xdr:nvSpPr>
      <xdr:spPr>
        <a:xfrm>
          <a:off x="5543780" y="3140414"/>
          <a:ext cx="3592972" cy="973386"/>
        </a:xfrm>
        <a:prstGeom prst="roundRect">
          <a:avLst/>
        </a:prstGeom>
        <a:solidFill>
          <a:srgbClr val="0066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oneCellAnchor>
    <xdr:from>
      <xdr:col>16</xdr:col>
      <xdr:colOff>110972</xdr:colOff>
      <xdr:row>22</xdr:row>
      <xdr:rowOff>141894</xdr:rowOff>
    </xdr:from>
    <xdr:ext cx="3871186" cy="893833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ACBA7D02-638A-4AEC-9DB6-A1F993904BD6}"/>
            </a:ext>
          </a:extLst>
        </xdr:cNvPr>
        <xdr:cNvSpPr txBox="1"/>
      </xdr:nvSpPr>
      <xdr:spPr>
        <a:xfrm>
          <a:off x="9817224" y="4210826"/>
          <a:ext cx="3871186" cy="89383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n-IN" sz="2300" b="1"/>
            <a:t>Average</a:t>
          </a:r>
          <a:r>
            <a:rPr lang="en-IN" sz="2300" b="1" baseline="0"/>
            <a:t> Scheduled</a:t>
          </a:r>
        </a:p>
        <a:p>
          <a:pPr algn="ctr"/>
          <a:r>
            <a:rPr lang="en-IN" sz="2300" b="1" baseline="0"/>
            <a:t> Adherence</a:t>
          </a:r>
          <a:endParaRPr lang="en-IN" sz="2300" b="1"/>
        </a:p>
      </xdr:txBody>
    </xdr:sp>
    <xdr:clientData/>
  </xdr:oneCellAnchor>
  <xdr:oneCellAnchor>
    <xdr:from>
      <xdr:col>3</xdr:col>
      <xdr:colOff>343371</xdr:colOff>
      <xdr:row>17</xdr:row>
      <xdr:rowOff>4314</xdr:rowOff>
    </xdr:from>
    <xdr:ext cx="1761636" cy="953338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B50EAE30-C118-4BDF-929F-91DB61EB8619}"/>
            </a:ext>
          </a:extLst>
        </xdr:cNvPr>
        <xdr:cNvSpPr txBox="1"/>
      </xdr:nvSpPr>
      <xdr:spPr>
        <a:xfrm>
          <a:off x="2163293" y="3148489"/>
          <a:ext cx="1761636" cy="9533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IN" sz="5500" b="1">
              <a:solidFill>
                <a:schemeClr val="bg1"/>
              </a:solidFill>
            </a:rPr>
            <a:t>3.5 %</a:t>
          </a:r>
        </a:p>
      </xdr:txBody>
    </xdr:sp>
    <xdr:clientData/>
  </xdr:oneCellAnchor>
  <xdr:oneCellAnchor>
    <xdr:from>
      <xdr:col>10</xdr:col>
      <xdr:colOff>268964</xdr:colOff>
      <xdr:row>16</xdr:row>
      <xdr:rowOff>173793</xdr:rowOff>
    </xdr:from>
    <xdr:ext cx="1972015" cy="953338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CFA0FBE8-0D3F-4509-A087-9D6927722DEC}"/>
            </a:ext>
          </a:extLst>
        </xdr:cNvPr>
        <xdr:cNvSpPr txBox="1"/>
      </xdr:nvSpPr>
      <xdr:spPr>
        <a:xfrm>
          <a:off x="6335372" y="3133016"/>
          <a:ext cx="1972015" cy="9533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IN" sz="5500" b="1">
              <a:solidFill>
                <a:schemeClr val="bg1"/>
              </a:solidFill>
            </a:rPr>
            <a:t>28170</a:t>
          </a:r>
        </a:p>
      </xdr:txBody>
    </xdr:sp>
    <xdr:clientData/>
  </xdr:oneCellAnchor>
  <xdr:oneCellAnchor>
    <xdr:from>
      <xdr:col>18</xdr:col>
      <xdr:colOff>12217</xdr:colOff>
      <xdr:row>17</xdr:row>
      <xdr:rowOff>11667</xdr:rowOff>
    </xdr:from>
    <xdr:ext cx="1573251" cy="953338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7B5296A8-AE3F-43E3-858D-5FFD502C9595}"/>
            </a:ext>
          </a:extLst>
        </xdr:cNvPr>
        <xdr:cNvSpPr txBox="1"/>
      </xdr:nvSpPr>
      <xdr:spPr>
        <a:xfrm>
          <a:off x="10985017" y="3120627"/>
          <a:ext cx="1573251" cy="9533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IN" sz="5500" b="1">
              <a:solidFill>
                <a:schemeClr val="bg1"/>
              </a:solidFill>
            </a:rPr>
            <a:t>94 %</a:t>
          </a:r>
        </a:p>
      </xdr:txBody>
    </xdr:sp>
    <xdr:clientData/>
  </xdr:oneCellAnchor>
  <xdr:twoCellAnchor>
    <xdr:from>
      <xdr:col>1</xdr:col>
      <xdr:colOff>568656</xdr:colOff>
      <xdr:row>29</xdr:row>
      <xdr:rowOff>0</xdr:rowOff>
    </xdr:from>
    <xdr:to>
      <xdr:col>8</xdr:col>
      <xdr:colOff>227462</xdr:colOff>
      <xdr:row>46</xdr:row>
      <xdr:rowOff>93260</xdr:rowOff>
    </xdr:to>
    <mc:AlternateContent xmlns:mc="http://schemas.openxmlformats.org/markup-compatibility/2006">
      <mc:Choice xmlns:cx2="http://schemas.microsoft.com/office/drawing/2015/10/21/chartex" Requires="cx2">
        <xdr:graphicFrame macro="">
          <xdr:nvGraphicFramePr>
            <xdr:cNvPr id="27" name="Chart 26">
              <a:extLst>
                <a:ext uri="{FF2B5EF4-FFF2-40B4-BE49-F238E27FC236}">
                  <a16:creationId xmlns:a16="http://schemas.microsoft.com/office/drawing/2014/main" id="{81180D09-7EA7-4F40-83AD-7C90EC5675C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6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82805" y="5277134"/>
              <a:ext cx="3957851" cy="318675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IN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oneCellAnchor>
    <xdr:from>
      <xdr:col>4</xdr:col>
      <xdr:colOff>150223</xdr:colOff>
      <xdr:row>31</xdr:row>
      <xdr:rowOff>78331</xdr:rowOff>
    </xdr:from>
    <xdr:ext cx="1040157" cy="875111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FAF7E22A-2190-47D6-88D0-215A66831AA2}"/>
            </a:ext>
          </a:extLst>
        </xdr:cNvPr>
        <xdr:cNvSpPr txBox="1"/>
      </xdr:nvSpPr>
      <xdr:spPr>
        <a:xfrm>
          <a:off x="2594115" y="5717817"/>
          <a:ext cx="1040157" cy="87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IN" sz="2500" b="1">
              <a:solidFill>
                <a:schemeClr val="bg1"/>
              </a:solidFill>
            </a:rPr>
            <a:t>Target</a:t>
          </a:r>
          <a:br>
            <a:rPr lang="en-IN" sz="2500" b="1">
              <a:solidFill>
                <a:schemeClr val="bg1"/>
              </a:solidFill>
            </a:rPr>
          </a:br>
          <a:r>
            <a:rPr lang="en-IN" sz="2500" b="1">
              <a:solidFill>
                <a:schemeClr val="bg1"/>
              </a:solidFill>
            </a:rPr>
            <a:t>200</a:t>
          </a:r>
        </a:p>
      </xdr:txBody>
    </xdr:sp>
    <xdr:clientData/>
  </xdr:oneCellAnchor>
  <xdr:oneCellAnchor>
    <xdr:from>
      <xdr:col>4</xdr:col>
      <xdr:colOff>235970</xdr:colOff>
      <xdr:row>36</xdr:row>
      <xdr:rowOff>55831</xdr:rowOff>
    </xdr:from>
    <xdr:ext cx="936988" cy="875111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AAB82F7D-EFAB-47B3-83B0-59A4726E7702}"/>
            </a:ext>
          </a:extLst>
        </xdr:cNvPr>
        <xdr:cNvSpPr txBox="1"/>
      </xdr:nvSpPr>
      <xdr:spPr>
        <a:xfrm>
          <a:off x="2679862" y="6604912"/>
          <a:ext cx="936988" cy="87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IN" sz="2500" b="1">
              <a:solidFill>
                <a:schemeClr val="bg1"/>
              </a:solidFill>
            </a:rPr>
            <a:t>Delay</a:t>
          </a:r>
          <a:br>
            <a:rPr lang="en-IN" sz="2500" b="1">
              <a:solidFill>
                <a:schemeClr val="bg1"/>
              </a:solidFill>
            </a:rPr>
          </a:br>
          <a:r>
            <a:rPr lang="en-IN" sz="2500" b="1">
              <a:solidFill>
                <a:schemeClr val="bg1"/>
              </a:solidFill>
            </a:rPr>
            <a:t>120</a:t>
          </a:r>
        </a:p>
      </xdr:txBody>
    </xdr:sp>
    <xdr:clientData/>
  </xdr:oneCellAnchor>
  <xdr:oneCellAnchor>
    <xdr:from>
      <xdr:col>4</xdr:col>
      <xdr:colOff>115246</xdr:colOff>
      <xdr:row>41</xdr:row>
      <xdr:rowOff>9964</xdr:rowOff>
    </xdr:from>
    <xdr:ext cx="1192664" cy="984693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E2DC9761-CB3A-490D-9AD5-3EC966BEA35A}"/>
            </a:ext>
          </a:extLst>
        </xdr:cNvPr>
        <xdr:cNvSpPr txBox="1"/>
      </xdr:nvSpPr>
      <xdr:spPr>
        <a:xfrm>
          <a:off x="2566215" y="7417861"/>
          <a:ext cx="1192664" cy="9846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n-IN" sz="1900" b="1">
              <a:solidFill>
                <a:schemeClr val="bg1"/>
              </a:solidFill>
            </a:rPr>
            <a:t>Critical</a:t>
          </a:r>
        </a:p>
        <a:p>
          <a:pPr algn="ctr"/>
          <a:r>
            <a:rPr lang="en-IN" sz="1900" b="1">
              <a:solidFill>
                <a:schemeClr val="bg1"/>
              </a:solidFill>
            </a:rPr>
            <a:t>delay</a:t>
          </a:r>
          <a:br>
            <a:rPr lang="en-IN" sz="1900" b="1">
              <a:solidFill>
                <a:schemeClr val="bg1"/>
              </a:solidFill>
            </a:rPr>
          </a:br>
          <a:r>
            <a:rPr lang="en-IN" sz="1900" b="1">
              <a:solidFill>
                <a:schemeClr val="bg1"/>
              </a:solidFill>
            </a:rPr>
            <a:t>75</a:t>
          </a:r>
        </a:p>
      </xdr:txBody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hruv Mudgal" refreshedDate="46045.799890972223" createdVersion="8" refreshedVersion="8" minRefreshableVersion="3" recordCount="30" xr:uid="{9F89423E-0A9A-477C-94D6-A9EF16254397}">
  <cacheSource type="worksheet">
    <worksheetSource ref="A1:L31" sheet="Dataset"/>
  </cacheSource>
  <cacheFields count="13">
    <cacheField name="Date" numFmtId="14">
      <sharedItems containsSemiMixedTypes="0" containsNonDate="0" containsDate="1" containsString="0" minDate="2025-01-01T00:00:00" maxDate="2025-01-31T00:00:00" count="30">
        <d v="2025-01-01T00:00:00"/>
        <d v="2025-01-02T00:00:00"/>
        <d v="2025-01-03T00:00:00"/>
        <d v="2025-01-04T00:00:00"/>
        <d v="2025-01-05T00:00:00"/>
        <d v="2025-01-06T00:00:00"/>
        <d v="2025-01-07T00:00:00"/>
        <d v="2025-01-08T00:00:00"/>
        <d v="2025-01-09T00:00:00"/>
        <d v="2025-01-10T00:00:00"/>
        <d v="2025-01-11T00:00:00"/>
        <d v="2025-01-12T00:00:00"/>
        <d v="2025-01-13T00:00:00"/>
        <d v="2025-01-14T00:00:00"/>
        <d v="2025-01-15T00:00:00"/>
        <d v="2025-01-16T00:00:00"/>
        <d v="2025-01-17T00:00:00"/>
        <d v="2025-01-18T00:00:00"/>
        <d v="2025-01-19T00:00:00"/>
        <d v="2025-01-20T00:00:00"/>
        <d v="2025-01-21T00:00:00"/>
        <d v="2025-01-22T00:00:00"/>
        <d v="2025-01-23T00:00:00"/>
        <d v="2025-01-24T00:00:00"/>
        <d v="2025-01-25T00:00:00"/>
        <d v="2025-01-26T00:00:00"/>
        <d v="2025-01-27T00:00:00"/>
        <d v="2025-01-28T00:00:00"/>
        <d v="2025-01-29T00:00:00"/>
        <d v="2025-01-30T00:00:00"/>
      </sharedItems>
      <fieldGroup par="12"/>
    </cacheField>
    <cacheField name="Planned Output" numFmtId="0">
      <sharedItems containsSemiMixedTypes="0" containsString="0" containsNumber="1" containsInteger="1" minValue="1000" maxValue="1000" count="1">
        <n v="1000"/>
      </sharedItems>
    </cacheField>
    <cacheField name="Actual Output" numFmtId="0">
      <sharedItems containsSemiMixedTypes="0" containsString="0" containsNumber="1" containsInteger="1" minValue="865" maxValue="1020" count="24">
        <n v="940"/>
        <n v="980"/>
        <n v="910"/>
        <n v="870"/>
        <n v="1020"/>
        <n v="960"/>
        <n v="890"/>
        <n v="930"/>
        <n v="970"/>
        <n v="915"/>
        <n v="880"/>
        <n v="1010"/>
        <n v="955"/>
        <n v="900"/>
        <n v="925"/>
        <n v="985"/>
        <n v="905"/>
        <n v="865"/>
        <n v="1005"/>
        <n v="945"/>
        <n v="1015"/>
        <n v="950"/>
        <n v="935"/>
        <n v="990"/>
      </sharedItems>
    </cacheField>
    <cacheField name="Production Volume" numFmtId="0">
      <sharedItems containsSemiMixedTypes="0" containsString="0" containsNumber="1" containsInteger="1" minValue="865" maxValue="1020" count="24">
        <n v="940"/>
        <n v="980"/>
        <n v="910"/>
        <n v="870"/>
        <n v="1020"/>
        <n v="960"/>
        <n v="890"/>
        <n v="930"/>
        <n v="970"/>
        <n v="915"/>
        <n v="880"/>
        <n v="1010"/>
        <n v="955"/>
        <n v="900"/>
        <n v="925"/>
        <n v="985"/>
        <n v="905"/>
        <n v="865"/>
        <n v="1005"/>
        <n v="945"/>
        <n v="1015"/>
        <n v="950"/>
        <n v="935"/>
        <n v="990"/>
      </sharedItems>
    </cacheField>
    <cacheField name="Cycle Time (sec)" numFmtId="0">
      <sharedItems containsSemiMixedTypes="0" containsString="0" containsNumber="1" containsInteger="1" minValue="29" maxValue="37" count="9">
        <n v="32"/>
        <n v="30"/>
        <n v="34"/>
        <n v="36"/>
        <n v="29"/>
        <n v="31"/>
        <n v="35"/>
        <n v="33"/>
        <n v="37"/>
      </sharedItems>
    </cacheField>
    <cacheField name="Throughput (units/hr)" numFmtId="0">
      <sharedItems containsSemiMixedTypes="0" containsString="0" containsNumber="1" containsInteger="1" minValue="97" maxValue="124"/>
    </cacheField>
    <cacheField name="OEE (%)" numFmtId="1">
      <sharedItems containsSemiMixedTypes="0" containsString="0" containsNumber="1" containsInteger="1" minValue="71" maxValue="85"/>
    </cacheField>
    <cacheField name="Line Efficiency (%)" numFmtId="0">
      <sharedItems containsSemiMixedTypes="0" containsString="0" containsNumber="1" containsInteger="1" minValue="76" maxValue="88"/>
    </cacheField>
    <cacheField name="Schedule Adherence (%)" numFmtId="0">
      <sharedItems containsSemiMixedTypes="0" containsString="0" containsNumber="1" containsInteger="1" minValue="87" maxValue="102"/>
    </cacheField>
    <cacheField name="Bottleneck Rate (units/hr)" numFmtId="0">
      <sharedItems containsSemiMixedTypes="0" containsString="0" containsNumber="1" containsInteger="1" minValue="87" maxValue="105"/>
    </cacheField>
    <cacheField name="Rework %" numFmtId="0">
      <sharedItems containsSemiMixedTypes="0" containsString="0" containsNumber="1" minValue="1.8" maxValue="5.3"/>
    </cacheField>
    <cacheField name="Capacity Utilization (%)" numFmtId="0">
      <sharedItems containsSemiMixedTypes="0" containsString="0" containsNumber="1" containsInteger="1" minValue="78" maxValue="92"/>
    </cacheField>
    <cacheField name="Date2" numFmtId="0" databaseField="0">
      <fieldGroup base="0">
        <discretePr count="30"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2"/>
          <x v="2"/>
          <x v="2"/>
          <x v="2"/>
          <x v="2"/>
          <x v="2"/>
          <x v="2"/>
          <x v="3"/>
          <x v="3"/>
          <x v="3"/>
          <x v="3"/>
          <x v="3"/>
          <x v="3"/>
          <x v="3"/>
          <x v="4"/>
          <x v="4"/>
        </discretePr>
        <groupItems count="5">
          <s v="Group1"/>
          <s v="Group2"/>
          <s v="Group3"/>
          <s v="Group4"/>
          <s v="Group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n v="113"/>
    <n v="78"/>
    <n v="82"/>
    <n v="94"/>
    <n v="95"/>
    <n v="3.2"/>
    <n v="85"/>
  </r>
  <r>
    <x v="1"/>
    <x v="0"/>
    <x v="1"/>
    <x v="1"/>
    <x v="1"/>
    <n v="120"/>
    <n v="82"/>
    <n v="85"/>
    <n v="98"/>
    <n v="100"/>
    <n v="2.5"/>
    <n v="88"/>
  </r>
  <r>
    <x v="2"/>
    <x v="0"/>
    <x v="2"/>
    <x v="2"/>
    <x v="2"/>
    <n v="105"/>
    <n v="75"/>
    <n v="80"/>
    <n v="91"/>
    <n v="90"/>
    <n v="4.0999999999999996"/>
    <n v="82"/>
  </r>
  <r>
    <x v="3"/>
    <x v="0"/>
    <x v="3"/>
    <x v="3"/>
    <x v="3"/>
    <n v="98"/>
    <n v="72"/>
    <n v="77"/>
    <n v="87"/>
    <n v="88"/>
    <n v="5"/>
    <n v="79"/>
  </r>
  <r>
    <x v="4"/>
    <x v="0"/>
    <x v="4"/>
    <x v="4"/>
    <x v="4"/>
    <n v="124"/>
    <n v="85"/>
    <n v="88"/>
    <n v="102"/>
    <n v="105"/>
    <n v="1.8"/>
    <n v="92"/>
  </r>
  <r>
    <x v="5"/>
    <x v="0"/>
    <x v="5"/>
    <x v="5"/>
    <x v="5"/>
    <n v="116"/>
    <n v="80"/>
    <n v="84"/>
    <n v="96"/>
    <n v="97"/>
    <n v="3"/>
    <n v="86"/>
  </r>
  <r>
    <x v="6"/>
    <x v="0"/>
    <x v="6"/>
    <x v="6"/>
    <x v="6"/>
    <n v="102"/>
    <n v="74"/>
    <n v="79"/>
    <n v="89"/>
    <n v="92"/>
    <n v="4.5999999999999996"/>
    <n v="81"/>
  </r>
  <r>
    <x v="7"/>
    <x v="0"/>
    <x v="7"/>
    <x v="7"/>
    <x v="7"/>
    <n v="110"/>
    <n v="77"/>
    <n v="81"/>
    <n v="93"/>
    <n v="94"/>
    <n v="3.5"/>
    <n v="84"/>
  </r>
  <r>
    <x v="8"/>
    <x v="0"/>
    <x v="8"/>
    <x v="8"/>
    <x v="5"/>
    <n v="118"/>
    <n v="81"/>
    <n v="85"/>
    <n v="97"/>
    <n v="99"/>
    <n v="2.9"/>
    <n v="87"/>
  </r>
  <r>
    <x v="9"/>
    <x v="0"/>
    <x v="9"/>
    <x v="9"/>
    <x v="2"/>
    <n v="106"/>
    <n v="76"/>
    <n v="80"/>
    <n v="92"/>
    <n v="91"/>
    <n v="4"/>
    <n v="83"/>
  </r>
  <r>
    <x v="10"/>
    <x v="0"/>
    <x v="10"/>
    <x v="10"/>
    <x v="3"/>
    <n v="99"/>
    <n v="73"/>
    <n v="78"/>
    <n v="88"/>
    <n v="89"/>
    <n v="4.8"/>
    <n v="80"/>
  </r>
  <r>
    <x v="11"/>
    <x v="0"/>
    <x v="11"/>
    <x v="11"/>
    <x v="4"/>
    <n v="123"/>
    <n v="84"/>
    <n v="87"/>
    <n v="101"/>
    <n v="104"/>
    <n v="2"/>
    <n v="91"/>
  </r>
  <r>
    <x v="12"/>
    <x v="0"/>
    <x v="12"/>
    <x v="12"/>
    <x v="0"/>
    <n v="115"/>
    <n v="79"/>
    <n v="83"/>
    <n v="95"/>
    <n v="96"/>
    <n v="3.1"/>
    <n v="86"/>
  </r>
  <r>
    <x v="13"/>
    <x v="0"/>
    <x v="13"/>
    <x v="13"/>
    <x v="6"/>
    <n v="103"/>
    <n v="74"/>
    <n v="79"/>
    <n v="90"/>
    <n v="92"/>
    <n v="4.4000000000000004"/>
    <n v="82"/>
  </r>
  <r>
    <x v="14"/>
    <x v="0"/>
    <x v="14"/>
    <x v="14"/>
    <x v="7"/>
    <n v="109"/>
    <n v="77"/>
    <n v="82"/>
    <n v="93"/>
    <n v="94"/>
    <n v="3.6"/>
    <n v="84"/>
  </r>
  <r>
    <x v="15"/>
    <x v="0"/>
    <x v="15"/>
    <x v="15"/>
    <x v="1"/>
    <n v="121"/>
    <n v="83"/>
    <n v="86"/>
    <n v="99"/>
    <n v="101"/>
    <n v="2.4"/>
    <n v="89"/>
  </r>
  <r>
    <x v="16"/>
    <x v="0"/>
    <x v="16"/>
    <x v="16"/>
    <x v="6"/>
    <n v="104"/>
    <n v="75"/>
    <n v="80"/>
    <n v="91"/>
    <n v="90"/>
    <n v="4.2"/>
    <n v="83"/>
  </r>
  <r>
    <x v="17"/>
    <x v="0"/>
    <x v="17"/>
    <x v="17"/>
    <x v="8"/>
    <n v="97"/>
    <n v="71"/>
    <n v="76"/>
    <n v="87"/>
    <n v="87"/>
    <n v="5.3"/>
    <n v="78"/>
  </r>
  <r>
    <x v="18"/>
    <x v="0"/>
    <x v="18"/>
    <x v="18"/>
    <x v="4"/>
    <n v="122"/>
    <n v="84"/>
    <n v="87"/>
    <n v="101"/>
    <n v="103"/>
    <n v="2.1"/>
    <n v="91"/>
  </r>
  <r>
    <x v="19"/>
    <x v="0"/>
    <x v="19"/>
    <x v="19"/>
    <x v="0"/>
    <n v="114"/>
    <n v="78"/>
    <n v="83"/>
    <n v="95"/>
    <n v="96"/>
    <n v="3.3"/>
    <n v="85"/>
  </r>
  <r>
    <x v="20"/>
    <x v="0"/>
    <x v="6"/>
    <x v="6"/>
    <x v="6"/>
    <n v="102"/>
    <n v="74"/>
    <n v="79"/>
    <n v="89"/>
    <n v="91"/>
    <n v="4.7"/>
    <n v="81"/>
  </r>
  <r>
    <x v="21"/>
    <x v="0"/>
    <x v="5"/>
    <x v="5"/>
    <x v="5"/>
    <n v="116"/>
    <n v="80"/>
    <n v="84"/>
    <n v="96"/>
    <n v="97"/>
    <n v="3"/>
    <n v="86"/>
  </r>
  <r>
    <x v="22"/>
    <x v="0"/>
    <x v="1"/>
    <x v="1"/>
    <x v="1"/>
    <n v="120"/>
    <n v="82"/>
    <n v="85"/>
    <n v="98"/>
    <n v="100"/>
    <n v="2.6"/>
    <n v="88"/>
  </r>
  <r>
    <x v="23"/>
    <x v="0"/>
    <x v="9"/>
    <x v="9"/>
    <x v="2"/>
    <n v="106"/>
    <n v="76"/>
    <n v="81"/>
    <n v="92"/>
    <n v="92"/>
    <n v="4.0999999999999996"/>
    <n v="83"/>
  </r>
  <r>
    <x v="24"/>
    <x v="0"/>
    <x v="3"/>
    <x v="3"/>
    <x v="3"/>
    <n v="98"/>
    <n v="72"/>
    <n v="77"/>
    <n v="87"/>
    <n v="88"/>
    <n v="5"/>
    <n v="79"/>
  </r>
  <r>
    <x v="25"/>
    <x v="0"/>
    <x v="20"/>
    <x v="20"/>
    <x v="4"/>
    <n v="123"/>
    <n v="85"/>
    <n v="88"/>
    <n v="102"/>
    <n v="104"/>
    <n v="1.9"/>
    <n v="92"/>
  </r>
  <r>
    <x v="26"/>
    <x v="0"/>
    <x v="21"/>
    <x v="21"/>
    <x v="0"/>
    <n v="115"/>
    <n v="79"/>
    <n v="83"/>
    <n v="95"/>
    <n v="96"/>
    <n v="3.2"/>
    <n v="86"/>
  </r>
  <r>
    <x v="27"/>
    <x v="0"/>
    <x v="16"/>
    <x v="16"/>
    <x v="6"/>
    <n v="104"/>
    <n v="75"/>
    <n v="80"/>
    <n v="91"/>
    <n v="90"/>
    <n v="4.3"/>
    <n v="83"/>
  </r>
  <r>
    <x v="28"/>
    <x v="0"/>
    <x v="22"/>
    <x v="22"/>
    <x v="7"/>
    <n v="111"/>
    <n v="78"/>
    <n v="82"/>
    <n v="94"/>
    <n v="95"/>
    <n v="3.4"/>
    <n v="85"/>
  </r>
  <r>
    <x v="29"/>
    <x v="0"/>
    <x v="23"/>
    <x v="23"/>
    <x v="1"/>
    <n v="121"/>
    <n v="83"/>
    <n v="86"/>
    <n v="99"/>
    <n v="102"/>
    <n v="2.2999999999999998"/>
    <n v="8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26B305-DB59-4353-8EAD-D5B1B43BD49E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">
  <location ref="B13:B14" firstHeaderRow="1" firstDataRow="1" firstDataCol="0"/>
  <pivotFields count="13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showAll="0"/>
    <pivotField showAll="0"/>
    <pivotField numFmtId="1" showAll="0"/>
    <pivotField showAll="0"/>
    <pivotField dataField="1" showAll="0"/>
    <pivotField showAll="0"/>
    <pivotField showAll="0"/>
    <pivotField showAll="0"/>
    <pivotField showAll="0">
      <items count="6">
        <item x="0"/>
        <item x="1"/>
        <item x="2"/>
        <item x="3"/>
        <item x="4"/>
        <item t="default"/>
      </items>
    </pivotField>
  </pivotFields>
  <rowItems count="1">
    <i/>
  </rowItems>
  <colItems count="1">
    <i/>
  </colItems>
  <dataFields count="1">
    <dataField name="Average of Schedule Adherence (%)" fld="8" subtotal="average" baseField="0" baseItem="0" numFmtId="164"/>
  </dataFields>
  <formats count="1">
    <format dxfId="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8DB96D-0286-468A-B35D-3BCA2781A96F}" name="PivotTable9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5">
  <location ref="F6:F7" firstHeaderRow="1" firstDataRow="1" firstDataCol="0"/>
  <pivotFields count="13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dataField="1" showAll="0"/>
    <pivotField showAll="0">
      <items count="6">
        <item x="0"/>
        <item x="1"/>
        <item x="2"/>
        <item x="3"/>
        <item x="4"/>
        <item t="default"/>
      </items>
    </pivotField>
  </pivotFields>
  <rowItems count="1">
    <i/>
  </rowItems>
  <colItems count="1">
    <i/>
  </colItems>
  <dataFields count="1">
    <dataField name="Average of Capacity Utilization (%)" fld="11" subtotal="average" baseField="0" baseItem="0"/>
  </dataFields>
  <formats count="1">
    <format dxfId="1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A17800-0683-4224-B4C6-5E9EB1B48038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">
  <location ref="B9:B10" firstHeaderRow="1" firstDataRow="1" firstDataCol="0"/>
  <pivotFields count="13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dataField="1"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>
      <items count="6">
        <item x="0"/>
        <item x="1"/>
        <item x="2"/>
        <item x="3"/>
        <item x="4"/>
        <item t="default"/>
      </items>
    </pivotField>
  </pivotFields>
  <rowItems count="1">
    <i/>
  </rowItems>
  <colItems count="1">
    <i/>
  </colItems>
  <dataFields count="1">
    <dataField name="Total Production Volume 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D98F7D2-1F89-4B10-A8AA-D4ED8D22846F}" name="PivotTable1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4">
  <location ref="E32:F38" firstHeaderRow="1" firstDataRow="1" firstDataCol="1"/>
  <pivotFields count="13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dataField="1" showAll="0"/>
    <pivotField showAll="0"/>
    <pivotField axis="axisRow" showAll="0">
      <items count="6">
        <item n="Week 1" x="0"/>
        <item n="Week 2" x="1"/>
        <item n="Week 3" x="2"/>
        <item n="Week 4" x="3"/>
        <item n="Week 5" x="4"/>
        <item t="default"/>
      </items>
    </pivotField>
  </pivotFields>
  <rowFields count="1">
    <field x="12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Average of Rework %" fld="10" subtotal="average" baseField="12" baseItem="0"/>
  </dataFields>
  <formats count="2">
    <format dxfId="12">
      <pivotArea outline="0" collapsedLevelsAreSubtotals="1" fieldPosition="0"/>
    </format>
    <format dxfId="1">
      <pivotArea collapsedLevelsAreSubtotals="1" fieldPosition="0">
        <references count="1">
          <reference field="12" count="0"/>
        </references>
      </pivotArea>
    </format>
  </formats>
  <chartFormats count="6">
    <chartFormat chart="1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3">
      <pivotArea type="data" outline="0" fieldPosition="0">
        <references count="2">
          <reference field="4294967294" count="1" selected="0">
            <x v="0"/>
          </reference>
          <reference field="12" count="1" selected="0">
            <x v="0"/>
          </reference>
        </references>
      </pivotArea>
    </chartFormat>
    <chartFormat chart="13" format="4">
      <pivotArea type="data" outline="0" fieldPosition="0">
        <references count="2">
          <reference field="4294967294" count="1" selected="0">
            <x v="0"/>
          </reference>
          <reference field="12" count="1" selected="0">
            <x v="1"/>
          </reference>
        </references>
      </pivotArea>
    </chartFormat>
    <chartFormat chart="13" format="5">
      <pivotArea type="data" outline="0" fieldPosition="0">
        <references count="2">
          <reference field="4294967294" count="1" selected="0">
            <x v="0"/>
          </reference>
          <reference field="12" count="1" selected="0">
            <x v="2"/>
          </reference>
        </references>
      </pivotArea>
    </chartFormat>
    <chartFormat chart="13" format="6">
      <pivotArea type="data" outline="0" fieldPosition="0">
        <references count="2">
          <reference field="4294967294" count="1" selected="0">
            <x v="0"/>
          </reference>
          <reference field="12" count="1" selected="0">
            <x v="3"/>
          </reference>
        </references>
      </pivotArea>
    </chartFormat>
    <chartFormat chart="13" format="7">
      <pivotArea type="data" outline="0" fieldPosition="0">
        <references count="2">
          <reference field="4294967294" count="1" selected="0">
            <x v="0"/>
          </reference>
          <reference field="12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7239AA-6B72-4EFD-93BA-4674FD1DB0E4}" name="PivotTable1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4">
  <location ref="B32:C38" firstHeaderRow="1" firstDataRow="1" firstDataCol="1"/>
  <pivotFields count="13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axis="axisRow" showAll="0">
      <items count="6">
        <item n="Week 1" x="0"/>
        <item n="Week 2" x="1"/>
        <item n="Week 3" x="2"/>
        <item n="Week 4" x="3"/>
        <item n="Week 5" x="4"/>
        <item t="default"/>
      </items>
    </pivotField>
  </pivotFields>
  <rowFields count="1">
    <field x="12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Average CYCLE TIME" fld="4" subtotal="average" baseField="12" baseItem="1"/>
  </dataFields>
  <formats count="1">
    <format dxfId="13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38A2A2-0202-409C-BB93-814A011BB2F4}" name="PivotTable6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2" rowHeaderCaption="Cylce Time (sec)">
  <location ref="B18:C28" firstHeaderRow="1" firstDataRow="1" firstDataCol="1"/>
  <pivotFields count="13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axis="axisRow" showAll="0">
      <items count="10">
        <item x="4"/>
        <item x="1"/>
        <item x="5"/>
        <item x="0"/>
        <item x="7"/>
        <item x="2"/>
        <item x="6"/>
        <item x="3"/>
        <item x="8"/>
        <item t="default"/>
      </items>
    </pivotField>
    <pivotField dataField="1" showAll="0"/>
    <pivotField numFmtId="1" showAll="0"/>
    <pivotField showAll="0"/>
    <pivotField showAll="0"/>
    <pivotField showAll="0"/>
    <pivotField showAll="0"/>
    <pivotField showAll="0"/>
    <pivotField showAll="0">
      <items count="6">
        <item x="0"/>
        <item x="1"/>
        <item x="2"/>
        <item x="3"/>
        <item x="4"/>
        <item t="default"/>
      </items>
    </pivotField>
  </pivotFields>
  <rowFields count="1">
    <field x="4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Average of Throughput (units/hr)" fld="5" subtotal="average" baseField="4" baseItem="0"/>
  </dataFields>
  <formats count="1">
    <format dxfId="5">
      <pivotArea outline="0" collapsedLevelsAreSubtotals="1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E0A86D-5BDC-4D0B-9849-6B833458B33E}" name="PivotTable10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8">
  <location ref="F12:G18" firstHeaderRow="1" firstDataRow="1" firstDataCol="1"/>
  <pivotFields count="13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showAll="0"/>
    <pivotField showAll="0"/>
    <pivotField numFmtId="1" showAll="0"/>
    <pivotField showAll="0"/>
    <pivotField showAll="0"/>
    <pivotField dataField="1" showAll="0"/>
    <pivotField showAll="0"/>
    <pivotField showAll="0"/>
    <pivotField axis="axisRow" showAll="0">
      <items count="6">
        <item n="Week 1" x="0"/>
        <item n="Week 2" x="1"/>
        <item n="Week 3" x="2"/>
        <item n="Week 4" x="3"/>
        <item n="Week 5" x="4"/>
        <item t="default"/>
      </items>
    </pivotField>
  </pivotFields>
  <rowFields count="1">
    <field x="12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um of Bottleneck Rate (units/hr)" fld="9" baseField="0" baseItem="0"/>
  </dataFields>
  <formats count="2">
    <format dxfId="6">
      <pivotArea outline="0" collapsedLevelsAreSubtotals="1" fieldPosition="0"/>
    </format>
    <format dxfId="0">
      <pivotArea collapsedLevelsAreSubtotals="1" fieldPosition="0">
        <references count="1">
          <reference field="12" count="0"/>
        </references>
      </pivotArea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833B76-41C1-4949-9947-B7AB26F0B3D8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B2:B3" firstHeaderRow="1" firstDataRow="1" firstDataCol="0"/>
  <pivotFields count="13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>
      <items count="6">
        <item x="0"/>
        <item x="1"/>
        <item x="2"/>
        <item x="3"/>
        <item x="4"/>
        <item t="default"/>
      </items>
    </pivotField>
  </pivotFields>
  <rowItems count="1">
    <i/>
  </rowItems>
  <colItems count="1">
    <i/>
  </colItems>
  <dataFields count="1">
    <dataField name="Average Cycle Time(min)" fld="4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FC803C5-26C4-4D3F-80A1-BD4C8C5A98D6}" name="PivotTable1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5">
  <location ref="K12:M29" firstHeaderRow="1" firstDataRow="1" firstDataCol="0"/>
  <pivotFields count="13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>
      <items count="25">
        <item x="17"/>
        <item x="3"/>
        <item x="10"/>
        <item x="6"/>
        <item x="13"/>
        <item x="16"/>
        <item x="2"/>
        <item x="9"/>
        <item x="14"/>
        <item x="7"/>
        <item x="22"/>
        <item x="0"/>
        <item x="19"/>
        <item x="21"/>
        <item x="12"/>
        <item x="5"/>
        <item x="8"/>
        <item x="1"/>
        <item x="15"/>
        <item x="23"/>
        <item x="18"/>
        <item x="11"/>
        <item x="20"/>
        <item x="4"/>
        <item t="default"/>
      </items>
    </pivotField>
    <pivotField showAll="0">
      <items count="10">
        <item x="4"/>
        <item x="1"/>
        <item x="5"/>
        <item x="0"/>
        <item x="7"/>
        <item x="2"/>
        <item x="6"/>
        <item x="3"/>
        <item x="8"/>
        <item t="default"/>
      </items>
    </pivotField>
    <pivotField showAll="0"/>
    <pivotField numFmtId="1" showAll="0"/>
    <pivotField showAll="0"/>
    <pivotField showAll="0"/>
    <pivotField showAll="0"/>
    <pivotField showAll="0"/>
    <pivotField showAll="0"/>
    <pivotField showAll="0">
      <items count="6">
        <item x="0"/>
        <item x="1"/>
        <item x="2"/>
        <item x="3"/>
        <item x="4"/>
        <item t="default"/>
      </items>
    </pivotField>
  </pivotFields>
  <formats count="1">
    <format dxfId="7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ED51F5-3C9A-40F0-B1DC-09B2AEC98B5D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B6:B7" firstHeaderRow="1" firstDataRow="1" firstDataCol="0"/>
  <pivotFields count="13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showAll="0"/>
    <pivotField showAll="0"/>
    <pivotField dataField="1" numFmtId="1" showAll="0"/>
    <pivotField showAll="0"/>
    <pivotField showAll="0"/>
    <pivotField showAll="0"/>
    <pivotField showAll="0"/>
    <pivotField showAll="0"/>
    <pivotField showAll="0">
      <items count="6">
        <item x="0"/>
        <item x="1"/>
        <item x="2"/>
        <item x="3"/>
        <item x="4"/>
        <item t="default"/>
      </items>
    </pivotField>
  </pivotFields>
  <rowItems count="1">
    <i/>
  </rowItems>
  <colItems count="1">
    <i/>
  </colItems>
  <dataFields count="1">
    <dataField name="Average of OEE (%)" fld="6" subtotal="average" baseField="0" baseItem="0" numFmtId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F83BC0-D1E1-4D56-87AB-C56B12857135}" name="PivotTable8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F2:F3" firstHeaderRow="1" firstDataRow="1" firstDataCol="0"/>
  <pivotFields count="13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showAll="0"/>
    <pivotField showAll="0"/>
    <pivotField dataField="1" numFmtId="1" showAll="0"/>
    <pivotField showAll="0"/>
    <pivotField showAll="0"/>
    <pivotField showAll="0"/>
    <pivotField showAll="0"/>
    <pivotField showAll="0"/>
    <pivotField showAll="0">
      <items count="6">
        <item x="0"/>
        <item x="1"/>
        <item x="2"/>
        <item x="3"/>
        <item x="4"/>
        <item t="default"/>
      </items>
    </pivotField>
  </pivotFields>
  <rowItems count="1">
    <i/>
  </rowItems>
  <colItems count="1">
    <i/>
  </colItems>
  <dataFields count="1">
    <dataField name="Overall OEE" fld="6" baseField="0" baseItem="0" numFmtId="1"/>
  </dataFields>
  <formats count="1">
    <format dxfId="8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BF31E2-0C2E-4F3C-8D14-EF8AEB6B9B1D}" name="PivotTable1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9">
  <location ref="K1:K2" firstHeaderRow="1" firstDataRow="1" firstDataCol="0"/>
  <pivotFields count="13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>
      <items count="25">
        <item x="17"/>
        <item x="3"/>
        <item x="10"/>
        <item x="6"/>
        <item x="13"/>
        <item x="16"/>
        <item x="2"/>
        <item x="9"/>
        <item x="14"/>
        <item x="7"/>
        <item x="22"/>
        <item x="0"/>
        <item x="19"/>
        <item x="21"/>
        <item x="12"/>
        <item x="5"/>
        <item x="8"/>
        <item x="1"/>
        <item x="15"/>
        <item x="23"/>
        <item x="18"/>
        <item x="11"/>
        <item x="20"/>
        <item x="4"/>
        <item t="default"/>
      </items>
    </pivotField>
    <pivotField showAll="0">
      <items count="10">
        <item x="4"/>
        <item x="1"/>
        <item x="5"/>
        <item x="0"/>
        <item x="7"/>
        <item x="2"/>
        <item x="6"/>
        <item x="3"/>
        <item x="8"/>
        <item t="default"/>
      </items>
    </pivotField>
    <pivotField showAll="0"/>
    <pivotField numFmtId="1" showAll="0"/>
    <pivotField showAll="0"/>
    <pivotField showAll="0"/>
    <pivotField showAll="0"/>
    <pivotField dataField="1" showAll="0"/>
    <pivotField showAll="0"/>
    <pivotField showAll="0">
      <items count="6">
        <item x="0"/>
        <item x="1"/>
        <item x="2"/>
        <item x="3"/>
        <item x="4"/>
        <item t="default"/>
      </items>
    </pivotField>
  </pivotFields>
  <rowItems count="1">
    <i/>
  </rowItems>
  <colItems count="1">
    <i/>
  </colItems>
  <dataFields count="1">
    <dataField name="Average of Rework %" fld="10" subtotal="average" baseField="0" baseItem="0"/>
  </dataFields>
  <formats count="1">
    <format dxfId="9">
      <pivotArea outline="0" collapsedLevelsAreSubtotals="1" fieldPosition="0"/>
    </format>
  </format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3" format="2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3" format="2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30252F-27EB-47A8-B3A0-610350E50447}" name="PivotTable7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9">
  <location ref="F22:H28" firstHeaderRow="0" firstDataRow="1" firstDataCol="1"/>
  <pivotFields count="13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dataField="1" showAll="0"/>
    <pivotField dataField="1"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axis="axisRow" showAll="0">
      <items count="6">
        <item n="Week 1" x="0"/>
        <item n="Week 2" x="1"/>
        <item n="Week 3" x="2"/>
        <item n="Week 4" x="3"/>
        <item n="Week 5" x="4"/>
        <item t="default"/>
      </items>
    </pivotField>
  </pivotFields>
  <rowFields count="1">
    <field x="12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Planned Output" fld="1" baseField="0" baseItem="0"/>
    <dataField name="Sum of Actual Output" fld="2" baseField="0" baseItem="0"/>
  </dataFields>
  <formats count="3">
    <format dxfId="10">
      <pivotArea outline="0" collapsedLevelsAreSubtotals="1" fieldPosition="0"/>
    </format>
    <format dxfId="3">
      <pivotArea collapsedLevelsAreSubtotals="1" fieldPosition="0">
        <references count="2">
          <reference field="4294967294" count="1" selected="0">
            <x v="0"/>
          </reference>
          <reference field="12" count="0"/>
        </references>
      </pivotArea>
    </format>
    <format dxfId="2">
      <pivotArea collapsedLevelsAreSubtotals="1" fieldPosition="0">
        <references count="2">
          <reference field="4294967294" count="1" selected="0">
            <x v="1"/>
          </reference>
          <reference field="12" count="0"/>
        </references>
      </pivotArea>
    </format>
  </formats>
  <chartFormats count="8">
    <chartFormat chart="5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6">
      <pivotArea type="data" outline="0" fieldPosition="0">
        <references count="2">
          <reference field="4294967294" count="1" selected="0">
            <x v="0"/>
          </reference>
          <reference field="12" count="1" selected="0">
            <x v="4"/>
          </reference>
        </references>
      </pivotArea>
    </chartFormat>
    <chartFormat chart="5" format="7">
      <pivotArea type="data" outline="0" fieldPosition="0">
        <references count="2">
          <reference field="4294967294" count="1" selected="0">
            <x v="1"/>
          </reference>
          <reference field="12" count="1" selected="0">
            <x v="4"/>
          </reference>
        </references>
      </pivotArea>
    </chartFormat>
    <chartFormat chart="5" format="8">
      <pivotArea type="data" outline="0" fieldPosition="0">
        <references count="2">
          <reference field="4294967294" count="1" selected="0">
            <x v="1"/>
          </reference>
          <reference field="12" count="1" selected="0">
            <x v="0"/>
          </reference>
        </references>
      </pivotArea>
    </chartFormat>
    <chartFormat chart="5" format="9">
      <pivotArea type="data" outline="0" fieldPosition="0">
        <references count="2">
          <reference field="4294967294" count="1" selected="0">
            <x v="1"/>
          </reference>
          <reference field="12" count="1" selected="0">
            <x v="3"/>
          </reference>
        </references>
      </pivotArea>
    </chartFormat>
    <chartFormat chart="5" format="10">
      <pivotArea type="data" outline="0" fieldPosition="0">
        <references count="2">
          <reference field="4294967294" count="1" selected="0">
            <x v="1"/>
          </reference>
          <reference field="12" count="1" selected="0">
            <x v="2"/>
          </reference>
        </references>
      </pivotArea>
    </chartFormat>
    <chartFormat chart="5" format="11">
      <pivotArea type="data" outline="0" fieldPosition="0">
        <references count="2">
          <reference field="4294967294" count="1" selected="0">
            <x v="1"/>
          </reference>
          <reference field="12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pivotTable" Target="../pivotTables/pivotTable13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pivotTable" Target="../pivotTables/pivotTable12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5" Type="http://schemas.openxmlformats.org/officeDocument/2006/relationships/pivotTable" Target="../pivotTables/pivotTable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156F1-2E5C-4EDC-9581-6DA106A7097E}">
  <dimension ref="A1:P31"/>
  <sheetViews>
    <sheetView zoomScale="84" workbookViewId="0">
      <selection activeCell="M1" sqref="A1:XFD1048576"/>
    </sheetView>
  </sheetViews>
  <sheetFormatPr defaultRowHeight="14.4" x14ac:dyDescent="0.3"/>
  <cols>
    <col min="1" max="1" width="14.33203125" customWidth="1"/>
    <col min="4" max="4" width="11.77734375" customWidth="1"/>
    <col min="5" max="5" width="10.88671875" customWidth="1"/>
    <col min="6" max="6" width="13.5546875" customWidth="1"/>
    <col min="7" max="7" width="11" style="6" bestFit="1" customWidth="1"/>
    <col min="8" max="8" width="12.6640625" customWidth="1"/>
    <col min="9" max="9" width="12.77734375" customWidth="1"/>
    <col min="10" max="10" width="12.5546875" customWidth="1"/>
    <col min="11" max="11" width="13.109375" style="24" customWidth="1"/>
    <col min="12" max="12" width="10.88671875" customWidth="1"/>
    <col min="13" max="13" width="13.109375" style="21" customWidth="1"/>
  </cols>
  <sheetData>
    <row r="1" spans="1:16" ht="46.2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4" t="s">
        <v>6</v>
      </c>
      <c r="H1" s="1" t="s">
        <v>7</v>
      </c>
      <c r="I1" s="1" t="s">
        <v>8</v>
      </c>
      <c r="J1" s="1" t="s">
        <v>9</v>
      </c>
      <c r="K1" s="22" t="s">
        <v>10</v>
      </c>
      <c r="L1" s="1" t="s">
        <v>11</v>
      </c>
      <c r="M1" s="19" t="s">
        <v>10</v>
      </c>
    </row>
    <row r="2" spans="1:16" x14ac:dyDescent="0.3">
      <c r="A2" s="2">
        <v>45658</v>
      </c>
      <c r="B2" s="3">
        <v>1000</v>
      </c>
      <c r="C2" s="3">
        <v>940</v>
      </c>
      <c r="D2" s="3">
        <v>940</v>
      </c>
      <c r="E2" s="3">
        <v>32</v>
      </c>
      <c r="F2" s="3">
        <v>113</v>
      </c>
      <c r="G2" s="5">
        <v>78</v>
      </c>
      <c r="H2" s="3">
        <v>82</v>
      </c>
      <c r="I2" s="3">
        <v>94</v>
      </c>
      <c r="J2" s="3">
        <v>95</v>
      </c>
      <c r="K2" s="23">
        <v>3.2</v>
      </c>
      <c r="L2" s="3">
        <v>85</v>
      </c>
      <c r="M2" s="20">
        <f>K2/100</f>
        <v>3.2000000000000001E-2</v>
      </c>
      <c r="P2" s="5"/>
    </row>
    <row r="3" spans="1:16" x14ac:dyDescent="0.3">
      <c r="A3" s="2">
        <v>45659</v>
      </c>
      <c r="B3" s="3">
        <v>1000</v>
      </c>
      <c r="C3" s="3">
        <v>980</v>
      </c>
      <c r="D3" s="3">
        <v>980</v>
      </c>
      <c r="E3" s="3">
        <v>30</v>
      </c>
      <c r="F3" s="3">
        <v>120</v>
      </c>
      <c r="G3" s="5">
        <v>82</v>
      </c>
      <c r="H3" s="3">
        <v>85</v>
      </c>
      <c r="I3" s="3">
        <v>98</v>
      </c>
      <c r="J3" s="3">
        <v>100</v>
      </c>
      <c r="K3" s="23">
        <v>2.5</v>
      </c>
      <c r="L3" s="3">
        <v>88</v>
      </c>
      <c r="M3" s="20">
        <f>K3/100</f>
        <v>2.5000000000000001E-2</v>
      </c>
    </row>
    <row r="4" spans="1:16" x14ac:dyDescent="0.3">
      <c r="A4" s="2">
        <v>45660</v>
      </c>
      <c r="B4" s="3">
        <v>1000</v>
      </c>
      <c r="C4" s="3">
        <v>910</v>
      </c>
      <c r="D4" s="3">
        <v>910</v>
      </c>
      <c r="E4" s="3">
        <v>34</v>
      </c>
      <c r="F4" s="3">
        <v>105</v>
      </c>
      <c r="G4" s="5">
        <v>75</v>
      </c>
      <c r="H4" s="3">
        <v>80</v>
      </c>
      <c r="I4" s="3">
        <v>91</v>
      </c>
      <c r="J4" s="3">
        <v>90</v>
      </c>
      <c r="K4" s="23">
        <v>4.0999999999999996</v>
      </c>
      <c r="L4" s="3">
        <v>82</v>
      </c>
      <c r="M4" s="20">
        <f>K4/100</f>
        <v>4.0999999999999995E-2</v>
      </c>
    </row>
    <row r="5" spans="1:16" x14ac:dyDescent="0.3">
      <c r="A5" s="2">
        <v>45661</v>
      </c>
      <c r="B5" s="3">
        <v>1000</v>
      </c>
      <c r="C5" s="3">
        <v>870</v>
      </c>
      <c r="D5" s="3">
        <v>870</v>
      </c>
      <c r="E5" s="3">
        <v>36</v>
      </c>
      <c r="F5" s="3">
        <v>98</v>
      </c>
      <c r="G5" s="5">
        <v>72</v>
      </c>
      <c r="H5" s="3">
        <v>77</v>
      </c>
      <c r="I5" s="3">
        <v>87</v>
      </c>
      <c r="J5" s="3">
        <v>88</v>
      </c>
      <c r="K5" s="23">
        <v>5</v>
      </c>
      <c r="L5" s="3">
        <v>79</v>
      </c>
      <c r="M5" s="20">
        <f>K5/100</f>
        <v>0.05</v>
      </c>
    </row>
    <row r="6" spans="1:16" x14ac:dyDescent="0.3">
      <c r="A6" s="2">
        <v>45662</v>
      </c>
      <c r="B6" s="3">
        <v>1000</v>
      </c>
      <c r="C6" s="3">
        <v>1020</v>
      </c>
      <c r="D6" s="3">
        <v>1020</v>
      </c>
      <c r="E6" s="3">
        <v>29</v>
      </c>
      <c r="F6" s="3">
        <v>124</v>
      </c>
      <c r="G6" s="5">
        <v>85</v>
      </c>
      <c r="H6" s="3">
        <v>88</v>
      </c>
      <c r="I6" s="3">
        <v>102</v>
      </c>
      <c r="J6" s="3">
        <v>105</v>
      </c>
      <c r="K6" s="23">
        <v>1.8</v>
      </c>
      <c r="L6" s="3">
        <v>92</v>
      </c>
      <c r="M6" s="20">
        <f>K6/100</f>
        <v>1.8000000000000002E-2</v>
      </c>
    </row>
    <row r="7" spans="1:16" x14ac:dyDescent="0.3">
      <c r="A7" s="2">
        <v>45663</v>
      </c>
      <c r="B7" s="3">
        <v>1000</v>
      </c>
      <c r="C7" s="3">
        <v>960</v>
      </c>
      <c r="D7" s="3">
        <v>960</v>
      </c>
      <c r="E7" s="3">
        <v>31</v>
      </c>
      <c r="F7" s="3">
        <v>116</v>
      </c>
      <c r="G7" s="5">
        <v>80</v>
      </c>
      <c r="H7" s="3">
        <v>84</v>
      </c>
      <c r="I7" s="3">
        <v>96</v>
      </c>
      <c r="J7" s="3">
        <v>97</v>
      </c>
      <c r="K7" s="23">
        <v>3</v>
      </c>
      <c r="L7" s="3">
        <v>86</v>
      </c>
      <c r="M7" s="20">
        <f>K7/100</f>
        <v>0.03</v>
      </c>
    </row>
    <row r="8" spans="1:16" x14ac:dyDescent="0.3">
      <c r="A8" s="2">
        <v>45664</v>
      </c>
      <c r="B8" s="3">
        <v>1000</v>
      </c>
      <c r="C8" s="3">
        <v>890</v>
      </c>
      <c r="D8" s="3">
        <v>890</v>
      </c>
      <c r="E8" s="3">
        <v>35</v>
      </c>
      <c r="F8" s="3">
        <v>102</v>
      </c>
      <c r="G8" s="5">
        <v>74</v>
      </c>
      <c r="H8" s="3">
        <v>79</v>
      </c>
      <c r="I8" s="3">
        <v>89</v>
      </c>
      <c r="J8" s="3">
        <v>92</v>
      </c>
      <c r="K8" s="23">
        <v>4.5999999999999996</v>
      </c>
      <c r="L8" s="3">
        <v>81</v>
      </c>
      <c r="M8" s="20">
        <f>K8/100</f>
        <v>4.5999999999999999E-2</v>
      </c>
    </row>
    <row r="9" spans="1:16" x14ac:dyDescent="0.3">
      <c r="A9" s="2">
        <v>45665</v>
      </c>
      <c r="B9" s="3">
        <v>1000</v>
      </c>
      <c r="C9" s="3">
        <v>930</v>
      </c>
      <c r="D9" s="3">
        <v>930</v>
      </c>
      <c r="E9" s="3">
        <v>33</v>
      </c>
      <c r="F9" s="3">
        <v>110</v>
      </c>
      <c r="G9" s="5">
        <v>77</v>
      </c>
      <c r="H9" s="3">
        <v>81</v>
      </c>
      <c r="I9" s="3">
        <v>93</v>
      </c>
      <c r="J9" s="3">
        <v>94</v>
      </c>
      <c r="K9" s="23">
        <v>3.5</v>
      </c>
      <c r="L9" s="3">
        <v>84</v>
      </c>
      <c r="M9" s="20">
        <f>K9/100</f>
        <v>3.5000000000000003E-2</v>
      </c>
    </row>
    <row r="10" spans="1:16" x14ac:dyDescent="0.3">
      <c r="A10" s="2">
        <v>45666</v>
      </c>
      <c r="B10" s="3">
        <v>1000</v>
      </c>
      <c r="C10" s="3">
        <v>970</v>
      </c>
      <c r="D10" s="3">
        <v>970</v>
      </c>
      <c r="E10" s="3">
        <v>31</v>
      </c>
      <c r="F10" s="3">
        <v>118</v>
      </c>
      <c r="G10" s="5">
        <v>81</v>
      </c>
      <c r="H10" s="3">
        <v>85</v>
      </c>
      <c r="I10" s="3">
        <v>97</v>
      </c>
      <c r="J10" s="3">
        <v>99</v>
      </c>
      <c r="K10" s="23">
        <v>2.9</v>
      </c>
      <c r="L10" s="3">
        <v>87</v>
      </c>
      <c r="M10" s="20">
        <f>K10/100</f>
        <v>2.8999999999999998E-2</v>
      </c>
    </row>
    <row r="11" spans="1:16" x14ac:dyDescent="0.3">
      <c r="A11" s="2">
        <v>45667</v>
      </c>
      <c r="B11" s="3">
        <v>1000</v>
      </c>
      <c r="C11" s="3">
        <v>915</v>
      </c>
      <c r="D11" s="3">
        <v>915</v>
      </c>
      <c r="E11" s="3">
        <v>34</v>
      </c>
      <c r="F11" s="3">
        <v>106</v>
      </c>
      <c r="G11" s="5">
        <v>76</v>
      </c>
      <c r="H11" s="3">
        <v>80</v>
      </c>
      <c r="I11" s="3">
        <v>92</v>
      </c>
      <c r="J11" s="3">
        <v>91</v>
      </c>
      <c r="K11" s="23">
        <v>4</v>
      </c>
      <c r="L11" s="3">
        <v>83</v>
      </c>
      <c r="M11" s="20">
        <f>K11/100</f>
        <v>0.04</v>
      </c>
    </row>
    <row r="12" spans="1:16" x14ac:dyDescent="0.3">
      <c r="A12" s="2">
        <v>45668</v>
      </c>
      <c r="B12" s="3">
        <v>1000</v>
      </c>
      <c r="C12" s="3">
        <v>880</v>
      </c>
      <c r="D12" s="3">
        <v>880</v>
      </c>
      <c r="E12" s="3">
        <v>36</v>
      </c>
      <c r="F12" s="3">
        <v>99</v>
      </c>
      <c r="G12" s="5">
        <v>73</v>
      </c>
      <c r="H12" s="3">
        <v>78</v>
      </c>
      <c r="I12" s="3">
        <v>88</v>
      </c>
      <c r="J12" s="3">
        <v>89</v>
      </c>
      <c r="K12" s="23">
        <v>4.8</v>
      </c>
      <c r="L12" s="3">
        <v>80</v>
      </c>
      <c r="M12" s="20">
        <f>K12/100</f>
        <v>4.8000000000000001E-2</v>
      </c>
    </row>
    <row r="13" spans="1:16" x14ac:dyDescent="0.3">
      <c r="A13" s="2">
        <v>45669</v>
      </c>
      <c r="B13" s="3">
        <v>1000</v>
      </c>
      <c r="C13" s="3">
        <v>1010</v>
      </c>
      <c r="D13" s="3">
        <v>1010</v>
      </c>
      <c r="E13" s="3">
        <v>29</v>
      </c>
      <c r="F13" s="3">
        <v>123</v>
      </c>
      <c r="G13" s="5">
        <v>84</v>
      </c>
      <c r="H13" s="3">
        <v>87</v>
      </c>
      <c r="I13" s="3">
        <v>101</v>
      </c>
      <c r="J13" s="3">
        <v>104</v>
      </c>
      <c r="K13" s="23">
        <v>2</v>
      </c>
      <c r="L13" s="3">
        <v>91</v>
      </c>
      <c r="M13" s="20">
        <f>K13/100</f>
        <v>0.02</v>
      </c>
    </row>
    <row r="14" spans="1:16" x14ac:dyDescent="0.3">
      <c r="A14" s="2">
        <v>45670</v>
      </c>
      <c r="B14" s="3">
        <v>1000</v>
      </c>
      <c r="C14" s="3">
        <v>955</v>
      </c>
      <c r="D14" s="3">
        <v>955</v>
      </c>
      <c r="E14" s="3">
        <v>32</v>
      </c>
      <c r="F14" s="3">
        <v>115</v>
      </c>
      <c r="G14" s="5">
        <v>79</v>
      </c>
      <c r="H14" s="3">
        <v>83</v>
      </c>
      <c r="I14" s="3">
        <v>95</v>
      </c>
      <c r="J14" s="3">
        <v>96</v>
      </c>
      <c r="K14" s="23">
        <v>3.1</v>
      </c>
      <c r="L14" s="3">
        <v>86</v>
      </c>
      <c r="M14" s="20">
        <f>K14/100</f>
        <v>3.1E-2</v>
      </c>
    </row>
    <row r="15" spans="1:16" x14ac:dyDescent="0.3">
      <c r="A15" s="2">
        <v>45671</v>
      </c>
      <c r="B15" s="3">
        <v>1000</v>
      </c>
      <c r="C15" s="3">
        <v>900</v>
      </c>
      <c r="D15" s="3">
        <v>900</v>
      </c>
      <c r="E15" s="3">
        <v>35</v>
      </c>
      <c r="F15" s="3">
        <v>103</v>
      </c>
      <c r="G15" s="5">
        <v>74</v>
      </c>
      <c r="H15" s="3">
        <v>79</v>
      </c>
      <c r="I15" s="3">
        <v>90</v>
      </c>
      <c r="J15" s="3">
        <v>92</v>
      </c>
      <c r="K15" s="23">
        <v>4.4000000000000004</v>
      </c>
      <c r="L15" s="3">
        <v>82</v>
      </c>
      <c r="M15" s="20">
        <f>K15/100</f>
        <v>4.4000000000000004E-2</v>
      </c>
    </row>
    <row r="16" spans="1:16" x14ac:dyDescent="0.3">
      <c r="A16" s="2">
        <v>45672</v>
      </c>
      <c r="B16" s="3">
        <v>1000</v>
      </c>
      <c r="C16" s="3">
        <v>925</v>
      </c>
      <c r="D16" s="3">
        <v>925</v>
      </c>
      <c r="E16" s="3">
        <v>33</v>
      </c>
      <c r="F16" s="3">
        <v>109</v>
      </c>
      <c r="G16" s="5">
        <v>77</v>
      </c>
      <c r="H16" s="3">
        <v>82</v>
      </c>
      <c r="I16" s="3">
        <v>93</v>
      </c>
      <c r="J16" s="3">
        <v>94</v>
      </c>
      <c r="K16" s="23">
        <v>3.6</v>
      </c>
      <c r="L16" s="3">
        <v>84</v>
      </c>
      <c r="M16" s="20">
        <f>K16/100</f>
        <v>3.6000000000000004E-2</v>
      </c>
    </row>
    <row r="17" spans="1:13" x14ac:dyDescent="0.3">
      <c r="A17" s="2">
        <v>45673</v>
      </c>
      <c r="B17" s="3">
        <v>1000</v>
      </c>
      <c r="C17" s="3">
        <v>985</v>
      </c>
      <c r="D17" s="3">
        <v>985</v>
      </c>
      <c r="E17" s="3">
        <v>30</v>
      </c>
      <c r="F17" s="3">
        <v>121</v>
      </c>
      <c r="G17" s="5">
        <v>83</v>
      </c>
      <c r="H17" s="3">
        <v>86</v>
      </c>
      <c r="I17" s="3">
        <v>99</v>
      </c>
      <c r="J17" s="3">
        <v>101</v>
      </c>
      <c r="K17" s="23">
        <v>2.4</v>
      </c>
      <c r="L17" s="3">
        <v>89</v>
      </c>
      <c r="M17" s="20">
        <f>K17/100</f>
        <v>2.4E-2</v>
      </c>
    </row>
    <row r="18" spans="1:13" x14ac:dyDescent="0.3">
      <c r="A18" s="2">
        <v>45674</v>
      </c>
      <c r="B18" s="3">
        <v>1000</v>
      </c>
      <c r="C18" s="3">
        <v>905</v>
      </c>
      <c r="D18" s="3">
        <v>905</v>
      </c>
      <c r="E18" s="3">
        <v>35</v>
      </c>
      <c r="F18" s="3">
        <v>104</v>
      </c>
      <c r="G18" s="5">
        <v>75</v>
      </c>
      <c r="H18" s="3">
        <v>80</v>
      </c>
      <c r="I18" s="3">
        <v>91</v>
      </c>
      <c r="J18" s="3">
        <v>90</v>
      </c>
      <c r="K18" s="23">
        <v>4.2</v>
      </c>
      <c r="L18" s="3">
        <v>83</v>
      </c>
      <c r="M18" s="20">
        <f>K18/100</f>
        <v>4.2000000000000003E-2</v>
      </c>
    </row>
    <row r="19" spans="1:13" x14ac:dyDescent="0.3">
      <c r="A19" s="2">
        <v>45675</v>
      </c>
      <c r="B19" s="3">
        <v>1000</v>
      </c>
      <c r="C19" s="3">
        <v>865</v>
      </c>
      <c r="D19" s="3">
        <v>865</v>
      </c>
      <c r="E19" s="3">
        <v>37</v>
      </c>
      <c r="F19" s="3">
        <v>97</v>
      </c>
      <c r="G19" s="5">
        <v>71</v>
      </c>
      <c r="H19" s="3">
        <v>76</v>
      </c>
      <c r="I19" s="3">
        <v>87</v>
      </c>
      <c r="J19" s="3">
        <v>87</v>
      </c>
      <c r="K19" s="23">
        <v>5.3</v>
      </c>
      <c r="L19" s="3">
        <v>78</v>
      </c>
      <c r="M19" s="20">
        <f>K19/100</f>
        <v>5.2999999999999999E-2</v>
      </c>
    </row>
    <row r="20" spans="1:13" x14ac:dyDescent="0.3">
      <c r="A20" s="2">
        <v>45676</v>
      </c>
      <c r="B20" s="3">
        <v>1000</v>
      </c>
      <c r="C20" s="3">
        <v>1005</v>
      </c>
      <c r="D20" s="3">
        <v>1005</v>
      </c>
      <c r="E20" s="3">
        <v>29</v>
      </c>
      <c r="F20" s="3">
        <v>122</v>
      </c>
      <c r="G20" s="5">
        <v>84</v>
      </c>
      <c r="H20" s="3">
        <v>87</v>
      </c>
      <c r="I20" s="3">
        <v>101</v>
      </c>
      <c r="J20" s="3">
        <v>103</v>
      </c>
      <c r="K20" s="23">
        <v>2.1</v>
      </c>
      <c r="L20" s="3">
        <v>91</v>
      </c>
      <c r="M20" s="20">
        <f>K20/100</f>
        <v>2.1000000000000001E-2</v>
      </c>
    </row>
    <row r="21" spans="1:13" x14ac:dyDescent="0.3">
      <c r="A21" s="2">
        <v>45677</v>
      </c>
      <c r="B21" s="3">
        <v>1000</v>
      </c>
      <c r="C21" s="3">
        <v>945</v>
      </c>
      <c r="D21" s="3">
        <v>945</v>
      </c>
      <c r="E21" s="3">
        <v>32</v>
      </c>
      <c r="F21" s="3">
        <v>114</v>
      </c>
      <c r="G21" s="5">
        <v>78</v>
      </c>
      <c r="H21" s="3">
        <v>83</v>
      </c>
      <c r="I21" s="3">
        <v>95</v>
      </c>
      <c r="J21" s="3">
        <v>96</v>
      </c>
      <c r="K21" s="23">
        <v>3.3</v>
      </c>
      <c r="L21" s="3">
        <v>85</v>
      </c>
      <c r="M21" s="20">
        <f>K21/100</f>
        <v>3.3000000000000002E-2</v>
      </c>
    </row>
    <row r="22" spans="1:13" x14ac:dyDescent="0.3">
      <c r="A22" s="2">
        <v>45678</v>
      </c>
      <c r="B22" s="3">
        <v>1000</v>
      </c>
      <c r="C22" s="3">
        <v>890</v>
      </c>
      <c r="D22" s="3">
        <v>890</v>
      </c>
      <c r="E22" s="3">
        <v>35</v>
      </c>
      <c r="F22" s="3">
        <v>102</v>
      </c>
      <c r="G22" s="5">
        <v>74</v>
      </c>
      <c r="H22" s="3">
        <v>79</v>
      </c>
      <c r="I22" s="3">
        <v>89</v>
      </c>
      <c r="J22" s="3">
        <v>91</v>
      </c>
      <c r="K22" s="23">
        <v>4.7</v>
      </c>
      <c r="L22" s="3">
        <v>81</v>
      </c>
      <c r="M22" s="20">
        <f>K22/100</f>
        <v>4.7E-2</v>
      </c>
    </row>
    <row r="23" spans="1:13" x14ac:dyDescent="0.3">
      <c r="A23" s="2">
        <v>45679</v>
      </c>
      <c r="B23" s="3">
        <v>1000</v>
      </c>
      <c r="C23" s="3">
        <v>960</v>
      </c>
      <c r="D23" s="3">
        <v>960</v>
      </c>
      <c r="E23" s="3">
        <v>31</v>
      </c>
      <c r="F23" s="3">
        <v>116</v>
      </c>
      <c r="G23" s="5">
        <v>80</v>
      </c>
      <c r="H23" s="3">
        <v>84</v>
      </c>
      <c r="I23" s="3">
        <v>96</v>
      </c>
      <c r="J23" s="3">
        <v>97</v>
      </c>
      <c r="K23" s="23">
        <v>3</v>
      </c>
      <c r="L23" s="3">
        <v>86</v>
      </c>
      <c r="M23" s="20">
        <f>K23/100</f>
        <v>0.03</v>
      </c>
    </row>
    <row r="24" spans="1:13" x14ac:dyDescent="0.3">
      <c r="A24" s="2">
        <v>45680</v>
      </c>
      <c r="B24" s="3">
        <v>1000</v>
      </c>
      <c r="C24" s="3">
        <v>980</v>
      </c>
      <c r="D24" s="3">
        <v>980</v>
      </c>
      <c r="E24" s="3">
        <v>30</v>
      </c>
      <c r="F24" s="3">
        <v>120</v>
      </c>
      <c r="G24" s="5">
        <v>82</v>
      </c>
      <c r="H24" s="3">
        <v>85</v>
      </c>
      <c r="I24" s="3">
        <v>98</v>
      </c>
      <c r="J24" s="3">
        <v>100</v>
      </c>
      <c r="K24" s="23">
        <v>2.6</v>
      </c>
      <c r="L24" s="3">
        <v>88</v>
      </c>
      <c r="M24" s="20">
        <f>K24/100</f>
        <v>2.6000000000000002E-2</v>
      </c>
    </row>
    <row r="25" spans="1:13" x14ac:dyDescent="0.3">
      <c r="A25" s="2">
        <v>45681</v>
      </c>
      <c r="B25" s="3">
        <v>1000</v>
      </c>
      <c r="C25" s="3">
        <v>915</v>
      </c>
      <c r="D25" s="3">
        <v>915</v>
      </c>
      <c r="E25" s="3">
        <v>34</v>
      </c>
      <c r="F25" s="3">
        <v>106</v>
      </c>
      <c r="G25" s="5">
        <v>76</v>
      </c>
      <c r="H25" s="3">
        <v>81</v>
      </c>
      <c r="I25" s="3">
        <v>92</v>
      </c>
      <c r="J25" s="3">
        <v>92</v>
      </c>
      <c r="K25" s="23">
        <v>4.0999999999999996</v>
      </c>
      <c r="L25" s="3">
        <v>83</v>
      </c>
      <c r="M25" s="20">
        <f>K25/100</f>
        <v>4.0999999999999995E-2</v>
      </c>
    </row>
    <row r="26" spans="1:13" x14ac:dyDescent="0.3">
      <c r="A26" s="2">
        <v>45682</v>
      </c>
      <c r="B26" s="3">
        <v>1000</v>
      </c>
      <c r="C26" s="3">
        <v>870</v>
      </c>
      <c r="D26" s="3">
        <v>870</v>
      </c>
      <c r="E26" s="3">
        <v>36</v>
      </c>
      <c r="F26" s="3">
        <v>98</v>
      </c>
      <c r="G26" s="5">
        <v>72</v>
      </c>
      <c r="H26" s="3">
        <v>77</v>
      </c>
      <c r="I26" s="3">
        <v>87</v>
      </c>
      <c r="J26" s="3">
        <v>88</v>
      </c>
      <c r="K26" s="23">
        <v>5</v>
      </c>
      <c r="L26" s="3">
        <v>79</v>
      </c>
      <c r="M26" s="20">
        <f>K26/100</f>
        <v>0.05</v>
      </c>
    </row>
    <row r="27" spans="1:13" x14ac:dyDescent="0.3">
      <c r="A27" s="2">
        <v>45683</v>
      </c>
      <c r="B27" s="3">
        <v>1000</v>
      </c>
      <c r="C27" s="3">
        <v>1015</v>
      </c>
      <c r="D27" s="3">
        <v>1015</v>
      </c>
      <c r="E27" s="3">
        <v>29</v>
      </c>
      <c r="F27" s="3">
        <v>123</v>
      </c>
      <c r="G27" s="5">
        <v>85</v>
      </c>
      <c r="H27" s="3">
        <v>88</v>
      </c>
      <c r="I27" s="3">
        <v>102</v>
      </c>
      <c r="J27" s="3">
        <v>104</v>
      </c>
      <c r="K27" s="23">
        <v>1.9</v>
      </c>
      <c r="L27" s="3">
        <v>92</v>
      </c>
      <c r="M27" s="20">
        <f>K27/100</f>
        <v>1.9E-2</v>
      </c>
    </row>
    <row r="28" spans="1:13" x14ac:dyDescent="0.3">
      <c r="A28" s="2">
        <v>45684</v>
      </c>
      <c r="B28" s="3">
        <v>1000</v>
      </c>
      <c r="C28" s="3">
        <v>950</v>
      </c>
      <c r="D28" s="3">
        <v>950</v>
      </c>
      <c r="E28" s="3">
        <v>32</v>
      </c>
      <c r="F28" s="3">
        <v>115</v>
      </c>
      <c r="G28" s="5">
        <v>79</v>
      </c>
      <c r="H28" s="3">
        <v>83</v>
      </c>
      <c r="I28" s="3">
        <v>95</v>
      </c>
      <c r="J28" s="3">
        <v>96</v>
      </c>
      <c r="K28" s="23">
        <v>3.2</v>
      </c>
      <c r="L28" s="3">
        <v>86</v>
      </c>
      <c r="M28" s="20">
        <f>K28/100</f>
        <v>3.2000000000000001E-2</v>
      </c>
    </row>
    <row r="29" spans="1:13" x14ac:dyDescent="0.3">
      <c r="A29" s="2">
        <v>45685</v>
      </c>
      <c r="B29" s="3">
        <v>1000</v>
      </c>
      <c r="C29" s="3">
        <v>905</v>
      </c>
      <c r="D29" s="3">
        <v>905</v>
      </c>
      <c r="E29" s="3">
        <v>35</v>
      </c>
      <c r="F29" s="3">
        <v>104</v>
      </c>
      <c r="G29" s="5">
        <v>75</v>
      </c>
      <c r="H29" s="3">
        <v>80</v>
      </c>
      <c r="I29" s="3">
        <v>91</v>
      </c>
      <c r="J29" s="3">
        <v>90</v>
      </c>
      <c r="K29" s="23">
        <v>4.3</v>
      </c>
      <c r="L29" s="3">
        <v>83</v>
      </c>
      <c r="M29" s="20">
        <f>K29/100</f>
        <v>4.2999999999999997E-2</v>
      </c>
    </row>
    <row r="30" spans="1:13" x14ac:dyDescent="0.3">
      <c r="A30" s="2">
        <v>45686</v>
      </c>
      <c r="B30" s="3">
        <v>1000</v>
      </c>
      <c r="C30" s="3">
        <v>935</v>
      </c>
      <c r="D30" s="3">
        <v>935</v>
      </c>
      <c r="E30" s="3">
        <v>33</v>
      </c>
      <c r="F30" s="3">
        <v>111</v>
      </c>
      <c r="G30" s="5">
        <v>78</v>
      </c>
      <c r="H30" s="3">
        <v>82</v>
      </c>
      <c r="I30" s="3">
        <v>94</v>
      </c>
      <c r="J30" s="3">
        <v>95</v>
      </c>
      <c r="K30" s="23">
        <v>3.4</v>
      </c>
      <c r="L30" s="3">
        <v>85</v>
      </c>
      <c r="M30" s="20">
        <f>K30/100</f>
        <v>3.4000000000000002E-2</v>
      </c>
    </row>
    <row r="31" spans="1:13" x14ac:dyDescent="0.3">
      <c r="A31" s="2">
        <v>45687</v>
      </c>
      <c r="B31" s="3">
        <v>1000</v>
      </c>
      <c r="C31" s="3">
        <v>990</v>
      </c>
      <c r="D31" s="3">
        <v>990</v>
      </c>
      <c r="E31" s="3">
        <v>30</v>
      </c>
      <c r="F31" s="3">
        <v>121</v>
      </c>
      <c r="G31" s="5">
        <v>83</v>
      </c>
      <c r="H31" s="3">
        <v>86</v>
      </c>
      <c r="I31" s="3">
        <v>99</v>
      </c>
      <c r="J31" s="3">
        <v>102</v>
      </c>
      <c r="K31" s="23">
        <v>2.2999999999999998</v>
      </c>
      <c r="L31" s="3">
        <v>89</v>
      </c>
      <c r="M31" s="20">
        <f>K31/100</f>
        <v>2.3E-2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BE3F4-5353-4810-A929-279F4096DC9D}">
  <dimension ref="B1:P38"/>
  <sheetViews>
    <sheetView topLeftCell="A5" zoomScale="85" workbookViewId="0">
      <selection activeCell="G13" sqref="G13:G17"/>
    </sheetView>
  </sheetViews>
  <sheetFormatPr defaultRowHeight="14.4" x14ac:dyDescent="0.3"/>
  <cols>
    <col min="2" max="2" width="13.33203125" bestFit="1" customWidth="1"/>
    <col min="3" max="3" width="18.88671875" bestFit="1" customWidth="1"/>
    <col min="4" max="4" width="21.6640625" bestFit="1" customWidth="1"/>
    <col min="5" max="5" width="13.44140625" bestFit="1" customWidth="1"/>
    <col min="6" max="6" width="20.21875" bestFit="1" customWidth="1"/>
    <col min="7" max="7" width="14.33203125" bestFit="1" customWidth="1"/>
    <col min="8" max="8" width="21.33203125" bestFit="1" customWidth="1"/>
    <col min="9" max="10" width="4.5546875" bestFit="1" customWidth="1"/>
    <col min="11" max="11" width="20" bestFit="1" customWidth="1"/>
    <col min="12" max="12" width="26.44140625" bestFit="1" customWidth="1"/>
    <col min="13" max="13" width="21" bestFit="1" customWidth="1"/>
    <col min="14" max="14" width="10.44140625" customWidth="1"/>
    <col min="15" max="15" width="15" customWidth="1"/>
    <col min="16" max="31" width="4" bestFit="1" customWidth="1"/>
    <col min="32" max="35" width="5" bestFit="1" customWidth="1"/>
    <col min="36" max="36" width="10.77734375" bestFit="1" customWidth="1"/>
  </cols>
  <sheetData>
    <row r="1" spans="2:16" x14ac:dyDescent="0.3">
      <c r="K1" t="s">
        <v>21</v>
      </c>
    </row>
    <row r="2" spans="2:16" ht="57.6" x14ac:dyDescent="0.3">
      <c r="B2" t="s">
        <v>12</v>
      </c>
      <c r="F2" t="s">
        <v>19</v>
      </c>
      <c r="K2" s="11">
        <v>3.4766666666666666</v>
      </c>
      <c r="N2" s="1" t="s">
        <v>32</v>
      </c>
      <c r="O2" s="1" t="s">
        <v>33</v>
      </c>
    </row>
    <row r="3" spans="2:16" x14ac:dyDescent="0.3">
      <c r="B3">
        <v>32.6</v>
      </c>
      <c r="F3" s="11">
        <v>2342</v>
      </c>
      <c r="N3" s="3" t="s">
        <v>34</v>
      </c>
      <c r="O3" s="3">
        <v>48</v>
      </c>
    </row>
    <row r="4" spans="2:16" x14ac:dyDescent="0.3">
      <c r="N4" s="3" t="s">
        <v>35</v>
      </c>
      <c r="O4" s="3">
        <v>92</v>
      </c>
    </row>
    <row r="5" spans="2:16" x14ac:dyDescent="0.3">
      <c r="N5" s="3" t="s">
        <v>36</v>
      </c>
      <c r="O5" s="3">
        <v>110</v>
      </c>
    </row>
    <row r="6" spans="2:16" x14ac:dyDescent="0.3">
      <c r="B6" t="s">
        <v>13</v>
      </c>
      <c r="F6" t="s">
        <v>22</v>
      </c>
      <c r="N6" s="3" t="s">
        <v>37</v>
      </c>
      <c r="O6" s="3">
        <v>57</v>
      </c>
    </row>
    <row r="7" spans="2:16" x14ac:dyDescent="0.3">
      <c r="B7" s="6">
        <v>78.066666666666663</v>
      </c>
      <c r="F7" s="11">
        <v>84.933333333333337</v>
      </c>
      <c r="N7" s="3" t="s">
        <v>38</v>
      </c>
      <c r="O7" s="3">
        <v>18</v>
      </c>
    </row>
    <row r="9" spans="2:16" x14ac:dyDescent="0.3">
      <c r="B9" t="s">
        <v>14</v>
      </c>
    </row>
    <row r="10" spans="2:16" x14ac:dyDescent="0.3">
      <c r="B10">
        <v>28170</v>
      </c>
    </row>
    <row r="11" spans="2:16" ht="57.6" x14ac:dyDescent="0.3">
      <c r="O11" s="1" t="s">
        <v>39</v>
      </c>
      <c r="P11" s="1" t="s">
        <v>33</v>
      </c>
    </row>
    <row r="12" spans="2:16" x14ac:dyDescent="0.3">
      <c r="F12" s="10" t="s">
        <v>16</v>
      </c>
      <c r="G12" t="s">
        <v>20</v>
      </c>
      <c r="K12" s="7"/>
      <c r="L12" s="8"/>
      <c r="M12" s="9"/>
      <c r="O12" s="3" t="s">
        <v>40</v>
      </c>
      <c r="P12" s="3">
        <v>200</v>
      </c>
    </row>
    <row r="13" spans="2:16" ht="28.8" x14ac:dyDescent="0.3">
      <c r="B13" t="s">
        <v>15</v>
      </c>
      <c r="F13" s="12" t="s">
        <v>23</v>
      </c>
      <c r="G13" s="6">
        <v>667</v>
      </c>
      <c r="K13" s="13"/>
      <c r="L13" s="14"/>
      <c r="M13" s="15"/>
      <c r="O13" s="3" t="s">
        <v>41</v>
      </c>
      <c r="P13" s="3">
        <v>120</v>
      </c>
    </row>
    <row r="14" spans="2:16" ht="28.8" x14ac:dyDescent="0.3">
      <c r="B14" s="11">
        <v>94.066666666666663</v>
      </c>
      <c r="F14" s="12" t="s">
        <v>24</v>
      </c>
      <c r="G14" s="6">
        <v>665</v>
      </c>
      <c r="K14" s="13"/>
      <c r="L14" s="14"/>
      <c r="M14" s="15"/>
      <c r="O14" s="3" t="s">
        <v>42</v>
      </c>
      <c r="P14" s="3">
        <v>75</v>
      </c>
    </row>
    <row r="15" spans="2:16" x14ac:dyDescent="0.3">
      <c r="F15" s="12" t="s">
        <v>25</v>
      </c>
      <c r="G15" s="6">
        <v>662</v>
      </c>
      <c r="K15" s="13"/>
      <c r="L15" s="14"/>
      <c r="M15" s="15"/>
    </row>
    <row r="16" spans="2:16" x14ac:dyDescent="0.3">
      <c r="F16" s="12" t="s">
        <v>26</v>
      </c>
      <c r="G16" s="6">
        <v>667</v>
      </c>
      <c r="K16" s="13"/>
      <c r="L16" s="14"/>
      <c r="M16" s="15"/>
    </row>
    <row r="17" spans="2:13" x14ac:dyDescent="0.3">
      <c r="F17" s="12" t="s">
        <v>27</v>
      </c>
      <c r="G17" s="6">
        <v>197</v>
      </c>
      <c r="K17" s="13"/>
      <c r="L17" s="14"/>
      <c r="M17" s="15"/>
    </row>
    <row r="18" spans="2:13" x14ac:dyDescent="0.3">
      <c r="B18" s="10" t="s">
        <v>30</v>
      </c>
      <c r="C18" t="s">
        <v>18</v>
      </c>
      <c r="F18" s="12" t="s">
        <v>17</v>
      </c>
      <c r="G18" s="11">
        <v>2858</v>
      </c>
      <c r="K18" s="13"/>
      <c r="L18" s="14"/>
      <c r="M18" s="15"/>
    </row>
    <row r="19" spans="2:13" x14ac:dyDescent="0.3">
      <c r="B19" s="12">
        <v>29</v>
      </c>
      <c r="C19" s="11">
        <v>123</v>
      </c>
      <c r="K19" s="13"/>
      <c r="L19" s="14"/>
      <c r="M19" s="15"/>
    </row>
    <row r="20" spans="2:13" x14ac:dyDescent="0.3">
      <c r="B20" s="12">
        <v>30</v>
      </c>
      <c r="C20" s="11">
        <v>120.5</v>
      </c>
      <c r="K20" s="13"/>
      <c r="L20" s="14"/>
      <c r="M20" s="15"/>
    </row>
    <row r="21" spans="2:13" x14ac:dyDescent="0.3">
      <c r="B21" s="12">
        <v>31</v>
      </c>
      <c r="C21" s="11">
        <v>116.66666666666667</v>
      </c>
      <c r="K21" s="13"/>
      <c r="L21" s="14"/>
      <c r="M21" s="15"/>
    </row>
    <row r="22" spans="2:13" x14ac:dyDescent="0.3">
      <c r="B22" s="12">
        <v>32</v>
      </c>
      <c r="C22" s="11">
        <v>114.25</v>
      </c>
      <c r="F22" s="10" t="s">
        <v>16</v>
      </c>
      <c r="G22" t="s">
        <v>28</v>
      </c>
      <c r="H22" t="s">
        <v>29</v>
      </c>
      <c r="K22" s="13"/>
      <c r="L22" s="14"/>
      <c r="M22" s="15"/>
    </row>
    <row r="23" spans="2:13" x14ac:dyDescent="0.3">
      <c r="B23" s="12">
        <v>33</v>
      </c>
      <c r="C23" s="11">
        <v>110</v>
      </c>
      <c r="F23" s="12" t="s">
        <v>23</v>
      </c>
      <c r="G23" s="6">
        <v>7000</v>
      </c>
      <c r="H23" s="6">
        <v>6570</v>
      </c>
      <c r="K23" s="13"/>
      <c r="L23" s="14"/>
      <c r="M23" s="15"/>
    </row>
    <row r="24" spans="2:13" x14ac:dyDescent="0.3">
      <c r="B24" s="12">
        <v>34</v>
      </c>
      <c r="C24" s="11">
        <v>105.66666666666667</v>
      </c>
      <c r="F24" s="12" t="s">
        <v>24</v>
      </c>
      <c r="G24" s="6">
        <v>7000</v>
      </c>
      <c r="H24" s="6">
        <v>6560</v>
      </c>
      <c r="K24" s="13"/>
      <c r="L24" s="14"/>
      <c r="M24" s="15"/>
    </row>
    <row r="25" spans="2:13" x14ac:dyDescent="0.3">
      <c r="B25" s="12">
        <v>35</v>
      </c>
      <c r="C25" s="11">
        <v>103</v>
      </c>
      <c r="F25" s="12" t="s">
        <v>25</v>
      </c>
      <c r="G25" s="6">
        <v>7000</v>
      </c>
      <c r="H25" s="6">
        <v>6520</v>
      </c>
      <c r="K25" s="13"/>
      <c r="L25" s="14"/>
      <c r="M25" s="15"/>
    </row>
    <row r="26" spans="2:13" x14ac:dyDescent="0.3">
      <c r="B26" s="12">
        <v>36</v>
      </c>
      <c r="C26" s="11">
        <v>98.333333333333329</v>
      </c>
      <c r="F26" s="12" t="s">
        <v>26</v>
      </c>
      <c r="G26" s="6">
        <v>7000</v>
      </c>
      <c r="H26" s="6">
        <v>6595</v>
      </c>
      <c r="K26" s="13"/>
      <c r="L26" s="14"/>
      <c r="M26" s="15"/>
    </row>
    <row r="27" spans="2:13" x14ac:dyDescent="0.3">
      <c r="B27" s="12">
        <v>37</v>
      </c>
      <c r="C27" s="11">
        <v>97</v>
      </c>
      <c r="F27" s="12" t="s">
        <v>27</v>
      </c>
      <c r="G27" s="6">
        <v>2000</v>
      </c>
      <c r="H27" s="6">
        <v>1925</v>
      </c>
      <c r="K27" s="13"/>
      <c r="L27" s="14"/>
      <c r="M27" s="15"/>
    </row>
    <row r="28" spans="2:13" x14ac:dyDescent="0.3">
      <c r="B28" s="12" t="s">
        <v>17</v>
      </c>
      <c r="C28" s="11">
        <v>111.16666666666667</v>
      </c>
      <c r="F28" s="12" t="s">
        <v>17</v>
      </c>
      <c r="G28" s="11">
        <v>30000</v>
      </c>
      <c r="H28" s="11">
        <v>28170</v>
      </c>
      <c r="K28" s="13"/>
      <c r="L28" s="14"/>
      <c r="M28" s="15"/>
    </row>
    <row r="29" spans="2:13" x14ac:dyDescent="0.3">
      <c r="K29" s="16"/>
      <c r="L29" s="17"/>
      <c r="M29" s="18"/>
    </row>
    <row r="32" spans="2:13" x14ac:dyDescent="0.3">
      <c r="B32" s="10" t="s">
        <v>16</v>
      </c>
      <c r="C32" t="s">
        <v>31</v>
      </c>
      <c r="E32" s="10" t="s">
        <v>16</v>
      </c>
      <c r="F32" t="s">
        <v>21</v>
      </c>
    </row>
    <row r="33" spans="2:8" x14ac:dyDescent="0.3">
      <c r="B33" s="12" t="s">
        <v>23</v>
      </c>
      <c r="C33" s="11">
        <v>32.428571428571431</v>
      </c>
      <c r="E33" s="12" t="s">
        <v>23</v>
      </c>
      <c r="F33" s="6">
        <v>3.4571428571428577</v>
      </c>
    </row>
    <row r="34" spans="2:8" x14ac:dyDescent="0.3">
      <c r="B34" s="12" t="s">
        <v>24</v>
      </c>
      <c r="C34" s="11">
        <v>32.857142857142854</v>
      </c>
      <c r="E34" s="12" t="s">
        <v>24</v>
      </c>
      <c r="F34" s="6">
        <v>3.5285714285714289</v>
      </c>
      <c r="H34">
        <v>85</v>
      </c>
    </row>
    <row r="35" spans="2:8" x14ac:dyDescent="0.3">
      <c r="B35" s="12" t="s">
        <v>25</v>
      </c>
      <c r="C35" s="11">
        <v>33</v>
      </c>
      <c r="E35" s="12" t="s">
        <v>25</v>
      </c>
      <c r="F35" s="6">
        <v>3.6571428571428575</v>
      </c>
      <c r="H35">
        <v>15</v>
      </c>
    </row>
    <row r="36" spans="2:8" x14ac:dyDescent="0.3">
      <c r="B36" s="12" t="s">
        <v>26</v>
      </c>
      <c r="C36" s="11">
        <v>32.428571428571431</v>
      </c>
      <c r="E36" s="12" t="s">
        <v>26</v>
      </c>
      <c r="F36" s="6">
        <v>3.4428571428571426</v>
      </c>
    </row>
    <row r="37" spans="2:8" x14ac:dyDescent="0.3">
      <c r="B37" s="12" t="s">
        <v>27</v>
      </c>
      <c r="C37" s="11">
        <v>31.5</v>
      </c>
      <c r="E37" s="12" t="s">
        <v>27</v>
      </c>
      <c r="F37" s="6">
        <v>2.8499999999999996</v>
      </c>
    </row>
    <row r="38" spans="2:8" x14ac:dyDescent="0.3">
      <c r="B38" s="12" t="s">
        <v>17</v>
      </c>
      <c r="C38" s="11">
        <v>32.6</v>
      </c>
      <c r="E38" s="12" t="s">
        <v>17</v>
      </c>
      <c r="F38" s="11">
        <v>3.4766666666666666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F03D9-FEB9-4618-AD83-EF43EE3F5399}">
  <dimension ref="A1"/>
  <sheetViews>
    <sheetView showGridLines="0" showRowColHeaders="0" tabSelected="1" zoomScale="51" workbookViewId="0">
      <selection activeCell="AG30" sqref="AG30"/>
    </sheetView>
  </sheetViews>
  <sheetFormatPr defaultRowHeight="14.4" x14ac:dyDescent="0.3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Dataset</vt:lpstr>
      <vt:lpstr>Pivot Table</vt:lpstr>
      <vt:lpstr>Dashboard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Dhruv Mudgal</dc:creator>
  <cp:lastModifiedBy>Dhruv Mudgal</cp:lastModifiedBy>
  <dcterms:created xsi:type="dcterms:W3CDTF">2026-01-23T13:17:15Z</dcterms:created>
  <dcterms:modified xsi:type="dcterms:W3CDTF">2026-01-24T11:05:16Z</dcterms:modified>
</cp:coreProperties>
</file>