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4e15ff408dfda4a/Documents/"/>
    </mc:Choice>
  </mc:AlternateContent>
  <xr:revisionPtr revIDLastSave="11" documentId="8_{A5F08C67-71C2-4822-8978-209E325F9A60}" xr6:coauthVersionLast="47" xr6:coauthVersionMax="47" xr10:uidLastSave="{BF7313C2-DF19-4D43-AE6E-F0571DA4F206}"/>
  <bookViews>
    <workbookView xWindow="-108" yWindow="-108" windowWidth="23256" windowHeight="12456" activeTab="2" xr2:uid="{A3D4C786-C302-4F7F-B4F8-21294C814A70}"/>
  </bookViews>
  <sheets>
    <sheet name="Data" sheetId="1" r:id="rId1"/>
    <sheet name="Pivot" sheetId="2" r:id="rId2"/>
    <sheet name="Sheet3" sheetId="3" r:id="rId3"/>
  </sheets>
  <calcPr calcId="191029"/>
  <pivotCaches>
    <pivotCache cacheId="0" r:id="rId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3" i="1" l="1"/>
  <c r="N4" i="1"/>
  <c r="N5" i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2" i="1"/>
  <c r="M3" i="1"/>
  <c r="M4" i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2" i="1"/>
  <c r="L3" i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2" i="1"/>
</calcChain>
</file>

<file path=xl/sharedStrings.xml><?xml version="1.0" encoding="utf-8"?>
<sst xmlns="http://schemas.openxmlformats.org/spreadsheetml/2006/main" count="56" uniqueCount="29">
  <si>
    <t>Date</t>
  </si>
  <si>
    <t>MTBF (hrs)</t>
  </si>
  <si>
    <t>MTTR (hrs)</t>
  </si>
  <si>
    <t>Breakdown Frequency</t>
  </si>
  <si>
    <t>Downtime %</t>
  </si>
  <si>
    <t>PM Compliance %</t>
  </si>
  <si>
    <t>Maintenance Cost (₹)</t>
  </si>
  <si>
    <t>Spare Consumption (₹)</t>
  </si>
  <si>
    <t>Equipment Availability %</t>
  </si>
  <si>
    <t>Failure Rate</t>
  </si>
  <si>
    <t>Emergency Repairs</t>
  </si>
  <si>
    <t>Average of Equipment Availability %2</t>
  </si>
  <si>
    <t>Average of MTBF (hrs)</t>
  </si>
  <si>
    <t>Average of MTTR (hrs)</t>
  </si>
  <si>
    <t>Average of Downtime %</t>
  </si>
  <si>
    <t>Row Labels</t>
  </si>
  <si>
    <t>Grand Total</t>
  </si>
  <si>
    <t>Week 1</t>
  </si>
  <si>
    <t>Week 2</t>
  </si>
  <si>
    <t>Week 3</t>
  </si>
  <si>
    <t>Week 4</t>
  </si>
  <si>
    <t>Total Breakdwon Frequency</t>
  </si>
  <si>
    <t>Average of Failure Rate</t>
  </si>
  <si>
    <t>Total Emergency Repair</t>
  </si>
  <si>
    <t>Average of PM Compliance %</t>
  </si>
  <si>
    <t>Average of Spare Consumption (₹)</t>
  </si>
  <si>
    <t>Average of Maintenance Cost (₹)</t>
  </si>
  <si>
    <t xml:space="preserve">Completed activities </t>
  </si>
  <si>
    <t>missed activities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</si>
</sst>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 &quot;₹&quot;\ * #,##0.00_ ;_ &quot;₹&quot;\ * \-#,##0.00_ ;_ &quot;₹&quot;\ * &quot;-&quot;??_ ;_ @_ "/>
    <numFmt numFmtId="164" formatCode="&quot;₹&quot;\ #,##0"/>
    <numFmt numFmtId="165" formatCode="_ &quot;₹&quot;\ * #,##0_ ;_ &quot;₹&quot;\ * \-#,##0_ ;_ &quot;₹&quot;\ * &quot;-&quot;??_ ;_ @_ 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9">
    <xf numFmtId="0" fontId="0" fillId="0" borderId="0" xfId="0"/>
    <xf numFmtId="0" fontId="2" fillId="0" borderId="0" xfId="0" applyFont="1" applyAlignment="1">
      <alignment horizontal="center" vertical="center" wrapText="1"/>
    </xf>
    <xf numFmtId="14" fontId="0" fillId="0" borderId="0" xfId="0" applyNumberFormat="1" applyAlignment="1">
      <alignment vertical="center" wrapText="1"/>
    </xf>
    <xf numFmtId="0" fontId="0" fillId="0" borderId="0" xfId="0" applyAlignment="1">
      <alignment vertical="center" wrapText="1"/>
    </xf>
    <xf numFmtId="9" fontId="2" fillId="0" borderId="0" xfId="2" applyFont="1" applyAlignment="1">
      <alignment horizontal="center" vertical="center" wrapText="1"/>
    </xf>
    <xf numFmtId="9" fontId="0" fillId="0" borderId="0" xfId="2" applyFont="1" applyAlignment="1">
      <alignment vertical="center" wrapText="1"/>
    </xf>
    <xf numFmtId="9" fontId="0" fillId="0" borderId="0" xfId="2" applyFont="1"/>
    <xf numFmtId="164" fontId="2" fillId="0" borderId="0" xfId="0" applyNumberFormat="1" applyFont="1" applyAlignment="1">
      <alignment horizontal="center" vertical="center" wrapText="1"/>
    </xf>
    <xf numFmtId="164" fontId="0" fillId="0" borderId="0" xfId="0" applyNumberFormat="1" applyAlignment="1">
      <alignment vertical="center" wrapText="1"/>
    </xf>
    <xf numFmtId="164" fontId="0" fillId="0" borderId="0" xfId="0" applyNumberFormat="1"/>
    <xf numFmtId="165" fontId="2" fillId="0" borderId="0" xfId="1" applyNumberFormat="1" applyFont="1" applyAlignment="1">
      <alignment horizontal="center" vertical="center" wrapText="1"/>
    </xf>
    <xf numFmtId="165" fontId="0" fillId="0" borderId="0" xfId="1" applyNumberFormat="1" applyFont="1" applyAlignment="1">
      <alignment vertical="center" wrapText="1"/>
    </xf>
    <xf numFmtId="165" fontId="0" fillId="0" borderId="0" xfId="1" applyNumberFormat="1" applyFont="1"/>
    <xf numFmtId="9" fontId="0" fillId="0" borderId="0" xfId="0" applyNumberFormat="1"/>
    <xf numFmtId="0" fontId="0" fillId="0" borderId="0" xfId="0" pivotButton="1"/>
    <xf numFmtId="1" fontId="0" fillId="0" borderId="0" xfId="0" applyNumberFormat="1"/>
    <xf numFmtId="0" fontId="0" fillId="0" borderId="0" xfId="0" applyAlignment="1">
      <alignment horizontal="left"/>
    </xf>
    <xf numFmtId="10" fontId="0" fillId="0" borderId="0" xfId="0" applyNumberFormat="1"/>
    <xf numFmtId="165" fontId="0" fillId="0" borderId="0" xfId="0" applyNumberFormat="1"/>
  </cellXfs>
  <cellStyles count="3">
    <cellStyle name="Currency" xfId="1" builtinId="4"/>
    <cellStyle name="Normal" xfId="0" builtinId="0"/>
    <cellStyle name="Percent" xfId="2" builtinId="5"/>
  </cellStyles>
  <dxfs count="13"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65" formatCode="_ &quot;₹&quot;\ * #,##0_ ;_ &quot;₹&quot;\ * \-#,##0_ ;_ &quot;₹&quot;\ * &quot;-&quot;??_ ;_ @_ "/>
    </dxf>
    <dxf>
      <numFmt numFmtId="1" formatCode="0"/>
    </dxf>
    <dxf>
      <numFmt numFmtId="1" formatCode="0"/>
    </dxf>
    <dxf>
      <numFmt numFmtId="1" formatCode="0"/>
    </dxf>
    <dxf>
      <numFmt numFmtId="165" formatCode="_ &quot;₹&quot;\ * #,##0_ ;_ &quot;₹&quot;\ * \-#,##0_ ;_ &quot;₹&quot;\ * &quot;-&quot;??_ ;_ @_ "/>
    </dxf>
    <dxf>
      <numFmt numFmtId="1" formatCode="0"/>
    </dxf>
    <dxf>
      <numFmt numFmtId="14" formatCode="0.00%"/>
    </dxf>
    <dxf>
      <numFmt numFmtId="1" formatCode="0"/>
    </dxf>
    <dxf>
      <numFmt numFmtId="1" formatCode="0"/>
    </dxf>
  </dxfs>
  <tableStyles count="0" defaultTableStyle="TableStyleMedium2" defaultPivotStyle="PivotStyleLight16"/>
  <colors>
    <mruColors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[Maintenance ^0 Reliability.xlsx]Pivot!PivotTable6</c:name>
    <c:fmtId val="3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000" b="1">
                <a:solidFill>
                  <a:schemeClr val="tx1"/>
                </a:solidFill>
              </a:rPr>
              <a:t>Breakdown Frequency </a:t>
            </a:r>
          </a:p>
        </c:rich>
      </c:tx>
      <c:layout>
        <c:manualLayout>
          <c:xMode val="edge"/>
          <c:yMode val="edge"/>
          <c:x val="0.15310311297956616"/>
          <c:y val="1.439760750308074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rgbClr val="006600"/>
          </a:solidFill>
          <a:ln>
            <a:noFill/>
          </a:ln>
          <a:effectLst>
            <a:outerShdw blurRad="50800" dist="38100" dir="5400000" algn="t" rotWithShape="0">
              <a:prstClr val="black">
                <a:alpha val="40000"/>
              </a:prstClr>
            </a:outerShdw>
          </a:effectLst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20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Pivot!$H$8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rgbClr val="006600"/>
            </a:solidFill>
            <a:ln>
              <a:noFill/>
            </a:ln>
            <a:effectLst>
              <a:outerShdw blurRad="50800" dist="38100" dir="5400000" algn="t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2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Pivot!$G$9:$G$13</c:f>
              <c:strCache>
                <c:ptCount val="4"/>
                <c:pt idx="0">
                  <c:v>Week 1</c:v>
                </c:pt>
                <c:pt idx="1">
                  <c:v>Week 2</c:v>
                </c:pt>
                <c:pt idx="2">
                  <c:v>Week 3</c:v>
                </c:pt>
                <c:pt idx="3">
                  <c:v>Week 4</c:v>
                </c:pt>
              </c:strCache>
            </c:strRef>
          </c:cat>
          <c:val>
            <c:numRef>
              <c:f>Pivot!$H$9:$H$13</c:f>
              <c:numCache>
                <c:formatCode>0</c:formatCode>
                <c:ptCount val="4"/>
                <c:pt idx="0">
                  <c:v>16</c:v>
                </c:pt>
                <c:pt idx="1">
                  <c:v>16</c:v>
                </c:pt>
                <c:pt idx="2">
                  <c:v>18</c:v>
                </c:pt>
                <c:pt idx="3">
                  <c:v>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CF-40D0-A30D-7C81D87174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16389695"/>
        <c:axId val="1116373375"/>
      </c:barChart>
      <c:catAx>
        <c:axId val="11163896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16373375"/>
        <c:crosses val="autoZero"/>
        <c:auto val="1"/>
        <c:lblAlgn val="ctr"/>
        <c:lblOffset val="100"/>
        <c:noMultiLvlLbl val="0"/>
      </c:catAx>
      <c:valAx>
        <c:axId val="1116373375"/>
        <c:scaling>
          <c:orientation val="minMax"/>
        </c:scaling>
        <c:delete val="1"/>
        <c:axPos val="l"/>
        <c:numFmt formatCode="0" sourceLinked="1"/>
        <c:majorTickMark val="none"/>
        <c:minorTickMark val="none"/>
        <c:tickLblPos val="nextTo"/>
        <c:crossAx val="11163896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[Maintenance ^0 Reliability.xlsx]Pivot!PivotTable7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20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sz="20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rPr>
              <a:t>Failure Rate (%)</a:t>
            </a:r>
          </a:p>
        </c:rich>
      </c:tx>
      <c:layout>
        <c:manualLayout>
          <c:xMode val="edge"/>
          <c:yMode val="edge"/>
          <c:x val="0.25962953310467757"/>
          <c:y val="7.5170257674173034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2000" b="1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t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t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rgbClr val="006600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0">
              <a:spAutoFit/>
            </a:bodyPr>
            <a:lstStyle/>
            <a:p>
              <a:pPr algn="ctr">
                <a:defRPr lang="en-US" sz="20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t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rgbClr val="006600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layout>
            <c:manualLayout>
              <c:x val="-0.14940921557533279"/>
              <c:y val="-0.1815876768910149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0">
              <a:spAutoFit/>
            </a:bodyPr>
            <a:lstStyle/>
            <a:p>
              <a:pPr algn="ctr">
                <a:defRPr lang="en-US" sz="20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r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layout>
                <c:manualLayout>
                  <c:w val="0.30888175731940715"/>
                  <c:h val="0.39947480406805336"/>
                </c:manualLayout>
              </c15:layout>
            </c:ext>
          </c:extLst>
        </c:dLbl>
      </c:pivotFmt>
      <c:pivotFmt>
        <c:idx val="4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rgbClr val="006600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layout>
            <c:manualLayout>
              <c:x val="-0.11560236123112846"/>
              <c:y val="-0.15094801082192497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0">
              <a:spAutoFit/>
            </a:bodyPr>
            <a:lstStyle/>
            <a:p>
              <a:pPr algn="ctr">
                <a:defRPr lang="en-US" sz="20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r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layout>
                <c:manualLayout>
                  <c:w val="0.21274015074241284"/>
                  <c:h val="0.39947480406805336"/>
                </c:manualLayout>
              </c15:layout>
            </c:ext>
          </c:extLst>
        </c:dLbl>
      </c:pivotFmt>
      <c:pivotFmt>
        <c:idx val="5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rgbClr val="006600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layout>
            <c:manualLayout>
              <c:x val="-1.0087795813305087E-2"/>
              <c:y val="-0.17445122752438891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0">
              <a:spAutoFit/>
            </a:bodyPr>
            <a:lstStyle/>
            <a:p>
              <a:pPr algn="ctr">
                <a:defRPr lang="en-US" sz="20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r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layout>
                <c:manualLayout>
                  <c:w val="0.20917290180546591"/>
                  <c:h val="0.39947480406805336"/>
                </c:manualLayout>
              </c15:layout>
            </c:ext>
          </c:extLst>
        </c:dLbl>
      </c:pivotFmt>
      <c:pivotFmt>
        <c:idx val="6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rgbClr val="006600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layout>
            <c:manualLayout>
              <c:x val="-0.14553887805072263"/>
              <c:y val="-0.13422415561432871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0">
              <a:spAutoFit/>
            </a:bodyPr>
            <a:lstStyle/>
            <a:p>
              <a:pPr algn="ctr">
                <a:defRPr lang="en-US" sz="20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r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layout>
                <c:manualLayout>
                  <c:w val="0.29463855634503761"/>
                  <c:h val="0.39947480406805336"/>
                </c:manualLayout>
              </c15:layout>
            </c:ext>
          </c:extLst>
        </c:dLbl>
      </c:pivotFmt>
      <c:pivotFmt>
        <c:idx val="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t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t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3.8939301238838396E-2"/>
          <c:y val="0.37145412424282243"/>
          <c:w val="0.92212139752232325"/>
          <c:h val="0.44989044082916935"/>
        </c:manualLayout>
      </c:layout>
      <c:lineChart>
        <c:grouping val="stacked"/>
        <c:varyColors val="0"/>
        <c:ser>
          <c:idx val="0"/>
          <c:order val="0"/>
          <c:tx>
            <c:strRef>
              <c:f>Pivot!$H$15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6600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Pt>
            <c:idx val="0"/>
            <c:marker>
              <c:symbol val="circle"/>
              <c:size val="5"/>
              <c:spPr>
                <a:solidFill>
                  <a:srgbClr val="006600"/>
                </a:solidFill>
                <a:ln w="9525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2-CD03-414F-BE0D-622D792B8CE9}"/>
              </c:ext>
            </c:extLst>
          </c:dPt>
          <c:dPt>
            <c:idx val="1"/>
            <c:marker>
              <c:symbol val="circle"/>
              <c:size val="5"/>
              <c:spPr>
                <a:solidFill>
                  <a:srgbClr val="006600"/>
                </a:solidFill>
                <a:ln w="9525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1-CD03-414F-BE0D-622D792B8CE9}"/>
              </c:ext>
            </c:extLst>
          </c:dPt>
          <c:dPt>
            <c:idx val="2"/>
            <c:marker>
              <c:symbol val="circle"/>
              <c:size val="5"/>
              <c:spPr>
                <a:solidFill>
                  <a:srgbClr val="006600"/>
                </a:solidFill>
                <a:ln w="9525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CD03-414F-BE0D-622D792B8CE9}"/>
              </c:ext>
            </c:extLst>
          </c:dPt>
          <c:dPt>
            <c:idx val="3"/>
            <c:marker>
              <c:symbol val="circle"/>
              <c:size val="5"/>
              <c:spPr>
                <a:solidFill>
                  <a:srgbClr val="006600"/>
                </a:solidFill>
                <a:ln w="9525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CD03-414F-BE0D-622D792B8CE9}"/>
              </c:ext>
            </c:extLst>
          </c:dPt>
          <c:dLbls>
            <c:dLbl>
              <c:idx val="0"/>
              <c:layout>
                <c:manualLayout>
                  <c:x val="-0.11560236123112846"/>
                  <c:y val="-0.15094801082192497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274015074241284"/>
                      <c:h val="0.3994748040680533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CD03-414F-BE0D-622D792B8CE9}"/>
                </c:ext>
              </c:extLst>
            </c:dLbl>
            <c:dLbl>
              <c:idx val="1"/>
              <c:layout>
                <c:manualLayout>
                  <c:x val="-0.14940921557533279"/>
                  <c:y val="-0.1815876768910149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0888175731940715"/>
                      <c:h val="0.3994748040680533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CD03-414F-BE0D-622D792B8CE9}"/>
                </c:ext>
              </c:extLst>
            </c:dLbl>
            <c:dLbl>
              <c:idx val="2"/>
              <c:layout>
                <c:manualLayout>
                  <c:x val="-0.14553887805072263"/>
                  <c:y val="-0.13422415561432871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9463855634503761"/>
                      <c:h val="0.3994748040680533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4-CD03-414F-BE0D-622D792B8CE9}"/>
                </c:ext>
              </c:extLst>
            </c:dLbl>
            <c:dLbl>
              <c:idx val="3"/>
              <c:layout>
                <c:manualLayout>
                  <c:x val="-1.0087795813305087E-2"/>
                  <c:y val="-0.17445122752438891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0917290180546591"/>
                      <c:h val="0.3994748040680533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CD03-414F-BE0D-622D792B8CE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2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Pivot!$G$16:$G$20</c:f>
              <c:strCache>
                <c:ptCount val="4"/>
                <c:pt idx="0">
                  <c:v>Week 1</c:v>
                </c:pt>
                <c:pt idx="1">
                  <c:v>Week 2</c:v>
                </c:pt>
                <c:pt idx="2">
                  <c:v>Week 3</c:v>
                </c:pt>
                <c:pt idx="3">
                  <c:v>Week 4</c:v>
                </c:pt>
              </c:strCache>
            </c:strRef>
          </c:cat>
          <c:val>
            <c:numRef>
              <c:f>Pivot!$H$16:$H$20</c:f>
              <c:numCache>
                <c:formatCode>0.00%</c:formatCode>
                <c:ptCount val="4"/>
                <c:pt idx="0">
                  <c:v>1.942857142857143E-2</c:v>
                </c:pt>
                <c:pt idx="1">
                  <c:v>1.9E-2</c:v>
                </c:pt>
                <c:pt idx="2">
                  <c:v>0.02</c:v>
                </c:pt>
                <c:pt idx="3">
                  <c:v>1.8777777777777772E-2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D03-414F-BE0D-622D792B8CE9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116415135"/>
        <c:axId val="1116405055"/>
      </c:lineChart>
      <c:catAx>
        <c:axId val="11164151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16405055"/>
        <c:crosses val="autoZero"/>
        <c:auto val="1"/>
        <c:lblAlgn val="ctr"/>
        <c:lblOffset val="100"/>
        <c:noMultiLvlLbl val="0"/>
      </c:catAx>
      <c:valAx>
        <c:axId val="1116405055"/>
        <c:scaling>
          <c:orientation val="minMax"/>
        </c:scaling>
        <c:delete val="1"/>
        <c:axPos val="l"/>
        <c:numFmt formatCode="0.00%" sourceLinked="1"/>
        <c:majorTickMark val="none"/>
        <c:minorTickMark val="none"/>
        <c:tickLblPos val="nextTo"/>
        <c:crossAx val="11164151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[Maintenance ^0 Reliability.xlsx]Pivot!PivotTable8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20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sz="20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rPr>
              <a:t>Emergency Repairs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2000" b="1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lang="en-US"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lang="en-US"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rgbClr val="006600"/>
          </a:solidFill>
          <a:ln>
            <a:noFill/>
          </a:ln>
          <a:effectLst>
            <a:outerShdw blurRad="50800" dist="38100" dir="5400000" algn="t" rotWithShape="0">
              <a:prstClr val="black">
                <a:alpha val="40000"/>
              </a:prstClr>
            </a:outerShdw>
          </a:effectLst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0"/>
            <a:lstStyle/>
            <a:p>
              <a:pPr algn="ctr">
                <a:defRPr lang="en-US" sz="20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rgbClr val="006600"/>
          </a:solidFill>
          <a:ln>
            <a:noFill/>
          </a:ln>
          <a:effectLst>
            <a:outerShdw blurRad="50800" dist="38100" dir="5400000" algn="t" rotWithShape="0">
              <a:prstClr val="black">
                <a:alpha val="40000"/>
              </a:prstClr>
            </a:outerShdw>
          </a:effectLst>
        </c:spPr>
        <c:dLbl>
          <c:idx val="0"/>
          <c:layout>
            <c:manualLayout>
              <c:x val="-4.6497579013849441E-3"/>
              <c:y val="3.0931988108477235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0"/>
            <a:lstStyle/>
            <a:p>
              <a:pPr algn="ctr">
                <a:defRPr lang="en-US" sz="20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Pivot!$H$22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rgbClr val="006600"/>
            </a:solidFill>
            <a:ln>
              <a:noFill/>
            </a:ln>
            <a:effectLst>
              <a:outerShdw blurRad="50800" dist="38100" dir="5400000" algn="t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2"/>
            <c:invertIfNegative val="0"/>
            <c:bubble3D val="0"/>
            <c:spPr>
              <a:solidFill>
                <a:srgbClr val="006600"/>
              </a:solidFill>
              <a:ln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0-F639-4F22-B585-F53C90446264}"/>
              </c:ext>
            </c:extLst>
          </c:dPt>
          <c:dLbls>
            <c:dLbl>
              <c:idx val="2"/>
              <c:layout>
                <c:manualLayout>
                  <c:x val="-4.6497579013849441E-3"/>
                  <c:y val="3.093198810847723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639-4F22-B585-F53C9044626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0"/>
              <a:lstStyle/>
              <a:p>
                <a:pPr algn="ctr">
                  <a:defRPr lang="en-US" sz="2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Pivot!$G$23:$G$27</c:f>
              <c:strCache>
                <c:ptCount val="4"/>
                <c:pt idx="0">
                  <c:v>Week 1</c:v>
                </c:pt>
                <c:pt idx="1">
                  <c:v>Week 2</c:v>
                </c:pt>
                <c:pt idx="2">
                  <c:v>Week 3</c:v>
                </c:pt>
                <c:pt idx="3">
                  <c:v>Week 4</c:v>
                </c:pt>
              </c:strCache>
            </c:strRef>
          </c:cat>
          <c:val>
            <c:numRef>
              <c:f>Pivot!$H$23:$H$27</c:f>
              <c:numCache>
                <c:formatCode>0</c:formatCode>
                <c:ptCount val="4"/>
                <c:pt idx="0">
                  <c:v>10</c:v>
                </c:pt>
                <c:pt idx="1">
                  <c:v>9</c:v>
                </c:pt>
                <c:pt idx="2">
                  <c:v>11</c:v>
                </c:pt>
                <c:pt idx="3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F3C-48C2-B72F-01FAD64FF92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116445375"/>
        <c:axId val="1116430495"/>
      </c:barChart>
      <c:catAx>
        <c:axId val="11164453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16430495"/>
        <c:crosses val="autoZero"/>
        <c:auto val="1"/>
        <c:lblAlgn val="ctr"/>
        <c:lblOffset val="100"/>
        <c:noMultiLvlLbl val="0"/>
      </c:catAx>
      <c:valAx>
        <c:axId val="1116430495"/>
        <c:scaling>
          <c:orientation val="minMax"/>
        </c:scaling>
        <c:delete val="1"/>
        <c:axPos val="l"/>
        <c:numFmt formatCode="0" sourceLinked="1"/>
        <c:majorTickMark val="none"/>
        <c:minorTickMark val="none"/>
        <c:tickLblPos val="nextTo"/>
        <c:crossAx val="111644537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 lang="en-US" sz="1000" b="0" i="0" u="none" strike="noStrike" kern="1200" baseline="0">
          <a:solidFill>
            <a:schemeClr val="tx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IN" sz="2000" b="1">
                <a:solidFill>
                  <a:schemeClr val="tx1"/>
                </a:solidFill>
              </a:rPr>
              <a:t>PM Compliance</a:t>
            </a:r>
            <a:r>
              <a:rPr lang="en-IN" sz="2000" b="1" baseline="0">
                <a:solidFill>
                  <a:schemeClr val="tx1"/>
                </a:solidFill>
              </a:rPr>
              <a:t> </a:t>
            </a:r>
            <a:endParaRPr lang="en-IN" sz="2000" b="1">
              <a:solidFill>
                <a:schemeClr val="tx1"/>
              </a:solidFill>
            </a:endParaRPr>
          </a:p>
        </c:rich>
      </c:tx>
      <c:layout>
        <c:manualLayout>
          <c:xMode val="edge"/>
          <c:yMode val="edge"/>
          <c:x val="0.23440987806973196"/>
          <c:y val="2.73452008634193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IN"/>
        </a:p>
      </c:txPr>
    </c:title>
    <c:autoTitleDeleted val="0"/>
    <c:plotArea>
      <c:layout>
        <c:manualLayout>
          <c:layoutTarget val="inner"/>
          <c:xMode val="edge"/>
          <c:yMode val="edge"/>
          <c:x val="0.24030271103201961"/>
          <c:y val="0.19834688146301888"/>
          <c:w val="0.45812853972800383"/>
          <c:h val="0.70864881861849149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00660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DDC0-47A7-966A-D9F92633F765}"/>
              </c:ext>
            </c:extLst>
          </c:dPt>
          <c:dPt>
            <c:idx val="1"/>
            <c:bubble3D val="0"/>
            <c:spPr>
              <a:solidFill>
                <a:srgbClr val="00B0F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DDC0-47A7-966A-D9F92633F765}"/>
              </c:ext>
            </c:extLst>
          </c:dPt>
          <c:dLbls>
            <c:dLbl>
              <c:idx val="0"/>
              <c:layout>
                <c:manualLayout>
                  <c:x val="-5.9361217671004884E-2"/>
                  <c:y val="-0.23564411326968707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2500" b="1" i="0" u="none" strike="noStrike" kern="1200" baseline="0">
                        <a:solidFill>
                          <a:schemeClr val="bg1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23A2C3A9-5DB4-485E-A220-2A5507FA0AF8}" type="VALUE">
                      <a:rPr lang="en-US" sz="2500" b="1"/>
                      <a:pPr>
                        <a:defRPr sz="2500" b="1">
                          <a:solidFill>
                            <a:schemeClr val="bg1"/>
                          </a:solidFill>
                        </a:defRPr>
                      </a:pPr>
                      <a:t>[VALUE]</a:t>
                    </a:fld>
                    <a:endParaRPr lang="en-IN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250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IN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DDC0-47A7-966A-D9F92633F765}"/>
                </c:ext>
              </c:extLst>
            </c:dLbl>
            <c:dLbl>
              <c:idx val="1"/>
              <c:layout>
                <c:manualLayout>
                  <c:x val="2.6839520377921273E-2"/>
                  <c:y val="0.1265076895295513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DC0-47A7-966A-D9F92633F76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Pivot!$D$29:$D$30</c:f>
              <c:strCache>
                <c:ptCount val="2"/>
                <c:pt idx="0">
                  <c:v>Completed activities </c:v>
                </c:pt>
                <c:pt idx="1">
                  <c:v>missed activities</c:v>
                </c:pt>
              </c:strCache>
            </c:strRef>
          </c:cat>
          <c:val>
            <c:numRef>
              <c:f>Pivot!$E$29:$E$30</c:f>
              <c:numCache>
                <c:formatCode>0%</c:formatCode>
                <c:ptCount val="2"/>
                <c:pt idx="0">
                  <c:v>0.95</c:v>
                </c:pt>
                <c:pt idx="1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DC0-47A7-966A-D9F92633F765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9556288605452968"/>
          <c:y val="0.88463662642041629"/>
          <c:w val="0.6166946127400843"/>
          <c:h val="0.1153633735795836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[Maintenance ^0 Reliability.xlsx]Pivot!PivotTable12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20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sz="2000" b="1">
                <a:solidFill>
                  <a:schemeClr val="tx1"/>
                </a:solidFill>
              </a:rPr>
              <a:t>Maintenance Cost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2000" b="1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lang="en-US"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lang="en-US"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rgbClr val="00B0F0"/>
          </a:solidFill>
          <a:ln>
            <a:solidFill>
              <a:schemeClr val="bg2">
                <a:lumMod val="75000"/>
              </a:schemeClr>
            </a:solidFill>
          </a:ln>
          <a:effectLst>
            <a:outerShdw blurRad="50800" dist="38100" dir="5400000" algn="t" rotWithShape="0">
              <a:prstClr val="black">
                <a:alpha val="40000"/>
              </a:prstClr>
            </a:outerShdw>
          </a:effectLst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0"/>
            <a:lstStyle/>
            <a:p>
              <a:pPr algn="ctr">
                <a:defRPr lang="en-US" sz="15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rgbClr val="00B0F0"/>
          </a:solidFill>
          <a:ln>
            <a:solidFill>
              <a:schemeClr val="bg2">
                <a:lumMod val="75000"/>
              </a:schemeClr>
            </a:solidFill>
          </a:ln>
          <a:effectLst>
            <a:outerShdw blurRad="50800" dist="38100" dir="5400000" algn="t" rotWithShape="0">
              <a:prstClr val="black">
                <a:alpha val="40000"/>
              </a:prstClr>
            </a:outerShdw>
          </a:effectLst>
        </c:spPr>
        <c:dLbl>
          <c:idx val="0"/>
          <c:layout>
            <c:manualLayout>
              <c:x val="8.140197072214625E-3"/>
              <c:y val="0.10551298418966856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0"/>
            <a:lstStyle/>
            <a:p>
              <a:pPr algn="ctr">
                <a:defRPr lang="en-US" sz="15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layout>
                <c:manualLayout>
                  <c:w val="0.31701373454955306"/>
                  <c:h val="0.27869496223964463"/>
                </c:manualLayout>
              </c15:layout>
            </c:ext>
          </c:extLst>
        </c:dLbl>
      </c:pivotFmt>
      <c:pivotFmt>
        <c:idx val="4"/>
        <c:spPr>
          <a:solidFill>
            <a:srgbClr val="00B0F0"/>
          </a:solidFill>
          <a:ln>
            <a:solidFill>
              <a:schemeClr val="bg2">
                <a:lumMod val="75000"/>
              </a:schemeClr>
            </a:solidFill>
          </a:ln>
          <a:effectLst>
            <a:outerShdw blurRad="50800" dist="38100" dir="5400000" algn="t" rotWithShape="0">
              <a:prstClr val="black">
                <a:alpha val="40000"/>
              </a:prstClr>
            </a:outerShdw>
          </a:effectLst>
        </c:spPr>
        <c:dLbl>
          <c:idx val="0"/>
          <c:layout>
            <c:manualLayout>
              <c:x val="0"/>
              <c:y val="0.10551298418966859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0"/>
            <a:lstStyle/>
            <a:p>
              <a:pPr algn="ctr">
                <a:defRPr lang="en-US" sz="15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layout>
                <c:manualLayout>
                  <c:w val="0.25596345828503525"/>
                  <c:h val="0.27869496223964463"/>
                </c:manualLayout>
              </c15:layout>
            </c:ext>
          </c:extLst>
        </c:dLbl>
      </c:pivotFmt>
      <c:pivotFmt>
        <c:idx val="5"/>
        <c:spPr>
          <a:solidFill>
            <a:srgbClr val="00B0F0"/>
          </a:solidFill>
          <a:ln>
            <a:solidFill>
              <a:schemeClr val="bg2">
                <a:lumMod val="75000"/>
              </a:schemeClr>
            </a:solidFill>
          </a:ln>
          <a:effectLst>
            <a:outerShdw blurRad="50800" dist="38100" dir="5400000" algn="t" rotWithShape="0">
              <a:prstClr val="black">
                <a:alpha val="40000"/>
              </a:prstClr>
            </a:outerShdw>
          </a:effectLst>
        </c:spPr>
        <c:dLbl>
          <c:idx val="0"/>
          <c:layout>
            <c:manualLayout>
              <c:x val="-3.7308071175627967E-17"/>
              <c:y val="9.1444586297712779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0"/>
            <a:lstStyle/>
            <a:p>
              <a:pPr algn="ctr">
                <a:defRPr lang="en-US" sz="15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layout>
                <c:manualLayout>
                  <c:w val="0.28038356879084242"/>
                  <c:h val="0.27869496223964463"/>
                </c:manualLayout>
              </c15:layout>
            </c:ext>
          </c:extLst>
        </c:dLbl>
      </c:pivotFmt>
      <c:pivotFmt>
        <c:idx val="6"/>
        <c:spPr>
          <a:solidFill>
            <a:srgbClr val="00B0F0"/>
          </a:solidFill>
          <a:ln>
            <a:solidFill>
              <a:schemeClr val="bg2">
                <a:lumMod val="75000"/>
              </a:schemeClr>
            </a:solidFill>
          </a:ln>
          <a:effectLst>
            <a:outerShdw blurRad="50800" dist="38100" dir="5400000" algn="t" rotWithShape="0">
              <a:prstClr val="black">
                <a:alpha val="40000"/>
              </a:prstClr>
            </a:outerShdw>
          </a:effectLst>
        </c:spPr>
        <c:dLbl>
          <c:idx val="0"/>
          <c:layout>
            <c:manualLayout>
              <c:x val="-4.0698581806889508E-3"/>
              <c:y val="5.6273591567823245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0"/>
            <a:lstStyle/>
            <a:p>
              <a:pPr algn="ctr">
                <a:defRPr lang="en-US" sz="15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layout>
                <c:manualLayout>
                  <c:w val="0.28445358720847685"/>
                  <c:h val="0.27869496223964463"/>
                </c:manualLayout>
              </c15:layout>
            </c:ext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Pivot!$D$19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rgbClr val="00B0F0"/>
            </a:solidFill>
            <a:ln>
              <a:solidFill>
                <a:schemeClr val="bg2">
                  <a:lumMod val="75000"/>
                </a:schemeClr>
              </a:solidFill>
            </a:ln>
            <a:effectLst>
              <a:outerShdw blurRad="50800" dist="38100" dir="5400000" algn="t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0"/>
            <c:invertIfNegative val="0"/>
            <c:bubble3D val="0"/>
            <c:spPr>
              <a:solidFill>
                <a:srgbClr val="00B0F0"/>
              </a:solidFill>
              <a:ln>
                <a:solidFill>
                  <a:schemeClr val="bg2">
                    <a:lumMod val="75000"/>
                  </a:schemeClr>
                </a:solidFill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4-48FA-41FC-A58C-F30CFF4ADDA7}"/>
              </c:ext>
            </c:extLst>
          </c:dPt>
          <c:dPt>
            <c:idx val="1"/>
            <c:invertIfNegative val="0"/>
            <c:bubble3D val="0"/>
            <c:spPr>
              <a:solidFill>
                <a:srgbClr val="00B0F0"/>
              </a:solidFill>
              <a:ln>
                <a:solidFill>
                  <a:schemeClr val="bg2">
                    <a:lumMod val="75000"/>
                  </a:schemeClr>
                </a:solidFill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48FA-41FC-A58C-F30CFF4ADDA7}"/>
              </c:ext>
            </c:extLst>
          </c:dPt>
          <c:dPt>
            <c:idx val="2"/>
            <c:invertIfNegative val="0"/>
            <c:bubble3D val="0"/>
            <c:spPr>
              <a:solidFill>
                <a:srgbClr val="00B0F0"/>
              </a:solidFill>
              <a:ln>
                <a:solidFill>
                  <a:schemeClr val="bg2">
                    <a:lumMod val="75000"/>
                  </a:schemeClr>
                </a:solidFill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48FA-41FC-A58C-F30CFF4ADDA7}"/>
              </c:ext>
            </c:extLst>
          </c:dPt>
          <c:dPt>
            <c:idx val="3"/>
            <c:invertIfNegative val="0"/>
            <c:bubble3D val="0"/>
            <c:spPr>
              <a:solidFill>
                <a:srgbClr val="00B0F0"/>
              </a:solidFill>
              <a:ln>
                <a:solidFill>
                  <a:schemeClr val="bg2">
                    <a:lumMod val="75000"/>
                  </a:schemeClr>
                </a:solidFill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2-48FA-41FC-A58C-F30CFF4ADDA7}"/>
              </c:ext>
            </c:extLst>
          </c:dPt>
          <c:dLbls>
            <c:dLbl>
              <c:idx val="0"/>
              <c:layout>
                <c:manualLayout>
                  <c:x val="-4.0698581806889508E-3"/>
                  <c:y val="5.627359156782324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8445358720847685"/>
                      <c:h val="0.27869496223964463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4-48FA-41FC-A58C-F30CFF4ADDA7}"/>
                </c:ext>
              </c:extLst>
            </c:dLbl>
            <c:dLbl>
              <c:idx val="1"/>
              <c:layout>
                <c:manualLayout>
                  <c:x val="-3.7308071175627967E-17"/>
                  <c:y val="9.1444586297712779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8038356879084242"/>
                      <c:h val="0.27869496223964463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48FA-41FC-A58C-F30CFF4ADDA7}"/>
                </c:ext>
              </c:extLst>
            </c:dLbl>
            <c:dLbl>
              <c:idx val="2"/>
              <c:layout>
                <c:manualLayout>
                  <c:x val="8.140197072214625E-3"/>
                  <c:y val="0.10551298418966856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1701373454955306"/>
                      <c:h val="0.27869496223964463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48FA-41FC-A58C-F30CFF4ADDA7}"/>
                </c:ext>
              </c:extLst>
            </c:dLbl>
            <c:dLbl>
              <c:idx val="3"/>
              <c:layout>
                <c:manualLayout>
                  <c:x val="0"/>
                  <c:y val="0.10551298418966859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596345828503525"/>
                      <c:h val="0.27869496223964463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48FA-41FC-A58C-F30CFF4ADDA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0"/>
              <a:lstStyle/>
              <a:p>
                <a:pPr algn="ctr">
                  <a:defRPr lang="en-US" sz="15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Pivot!$C$20:$C$24</c:f>
              <c:strCache>
                <c:ptCount val="4"/>
                <c:pt idx="0">
                  <c:v>Week 1</c:v>
                </c:pt>
                <c:pt idx="1">
                  <c:v>Week 2</c:v>
                </c:pt>
                <c:pt idx="2">
                  <c:v>Week 3</c:v>
                </c:pt>
                <c:pt idx="3">
                  <c:v>Week 4</c:v>
                </c:pt>
              </c:strCache>
            </c:strRef>
          </c:cat>
          <c:val>
            <c:numRef>
              <c:f>Pivot!$D$20:$D$24</c:f>
              <c:numCache>
                <c:formatCode>_ "₹"\ * #,##0_ ;_ "₹"\ * \-#,##0_ ;_ "₹"\ * "-"??_ ;_ @_ </c:formatCode>
                <c:ptCount val="4"/>
                <c:pt idx="0">
                  <c:v>43285.714285714283</c:v>
                </c:pt>
                <c:pt idx="1">
                  <c:v>43285.714285714283</c:v>
                </c:pt>
                <c:pt idx="2">
                  <c:v>44285.714285714283</c:v>
                </c:pt>
                <c:pt idx="3">
                  <c:v>42444.444444444445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8FA-41FC-A58C-F30CFF4ADDA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116402175"/>
        <c:axId val="1116416575"/>
      </c:barChart>
      <c:catAx>
        <c:axId val="11164021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0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16416575"/>
        <c:crosses val="autoZero"/>
        <c:auto val="1"/>
        <c:lblAlgn val="ctr"/>
        <c:lblOffset val="100"/>
        <c:noMultiLvlLbl val="0"/>
      </c:catAx>
      <c:valAx>
        <c:axId val="1116416575"/>
        <c:scaling>
          <c:orientation val="minMax"/>
        </c:scaling>
        <c:delete val="1"/>
        <c:axPos val="l"/>
        <c:numFmt formatCode="_ &quot;₹&quot;\ * #,##0_ ;_ &quot;₹&quot;\ * \-#,##0_ ;_ &quot;₹&quot;\ * &quot;-&quot;??_ ;_ @_ " sourceLinked="1"/>
        <c:majorTickMark val="none"/>
        <c:minorTickMark val="none"/>
        <c:tickLblPos val="nextTo"/>
        <c:crossAx val="111640217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 lang="en-US" sz="1000" b="0" i="0" u="none" strike="noStrike" kern="1200" baseline="0">
          <a:solidFill>
            <a:schemeClr val="tx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[Maintenance ^0 Reliability.xlsx]Pivot!PivotTable11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20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sz="20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rPr>
              <a:t>Spare Consuption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2000" b="1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rgbClr val="006600"/>
          </a:solidFill>
          <a:ln>
            <a:solidFill>
              <a:schemeClr val="bg2">
                <a:lumMod val="75000"/>
              </a:schemeClr>
            </a:solidFill>
          </a:ln>
          <a:effectLst>
            <a:outerShdw blurRad="50800" dist="38100" dir="5400000" algn="t" rotWithShape="0">
              <a:prstClr val="black">
                <a:alpha val="40000"/>
              </a:prstClr>
            </a:outerShdw>
          </a:effectLst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0">
              <a:spAutoFit/>
            </a:bodyPr>
            <a:lstStyle/>
            <a:p>
              <a:pPr algn="ctr">
                <a:defRPr lang="en-US" sz="15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rgbClr val="006600"/>
          </a:solidFill>
          <a:ln>
            <a:solidFill>
              <a:schemeClr val="bg2">
                <a:lumMod val="75000"/>
              </a:schemeClr>
            </a:solidFill>
          </a:ln>
          <a:effectLst>
            <a:outerShdw blurRad="50800" dist="38100" dir="5400000" algn="t" rotWithShape="0">
              <a:prstClr val="black">
                <a:alpha val="40000"/>
              </a:prstClr>
            </a:outerShdw>
          </a:effectLst>
        </c:spP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0">
              <a:spAutoFit/>
            </a:bodyPr>
            <a:lstStyle/>
            <a:p>
              <a:pPr algn="ctr">
                <a:defRPr lang="en-US" sz="15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layout>
                <c:manualLayout>
                  <c:w val="0.22939757815383638"/>
                  <c:h val="0.24691148413639324"/>
                </c:manualLayout>
              </c15:layout>
            </c:ext>
          </c:extLst>
        </c:dLbl>
      </c:pivotFmt>
      <c:pivotFmt>
        <c:idx val="4"/>
        <c:spPr>
          <a:solidFill>
            <a:srgbClr val="006600"/>
          </a:solidFill>
          <a:ln>
            <a:solidFill>
              <a:schemeClr val="bg2">
                <a:lumMod val="75000"/>
              </a:schemeClr>
            </a:solidFill>
          </a:ln>
          <a:effectLst>
            <a:outerShdw blurRad="50800" dist="38100" dir="5400000" algn="t" rotWithShape="0">
              <a:prstClr val="black">
                <a:alpha val="40000"/>
              </a:prstClr>
            </a:outerShdw>
          </a:effectLst>
        </c:spPr>
        <c:dLbl>
          <c:idx val="0"/>
          <c:layout>
            <c:manualLayout>
              <c:x val="3.88337922149097E-2"/>
              <c:y val="2.492806761914481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0">
              <a:spAutoFit/>
            </a:bodyPr>
            <a:lstStyle/>
            <a:p>
              <a:pPr algn="ctr">
                <a:defRPr lang="en-US" sz="15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layout>
                <c:manualLayout>
                  <c:w val="0.24696716861516754"/>
                  <c:h val="0.24691169123003001"/>
                </c:manualLayout>
              </c15:layout>
            </c:ext>
          </c:extLst>
        </c:dLbl>
      </c:pivotFmt>
      <c:pivotFmt>
        <c:idx val="5"/>
        <c:spPr>
          <a:solidFill>
            <a:srgbClr val="006600"/>
          </a:solidFill>
          <a:ln>
            <a:solidFill>
              <a:schemeClr val="bg2">
                <a:lumMod val="75000"/>
              </a:schemeClr>
            </a:solidFill>
          </a:ln>
          <a:effectLst>
            <a:outerShdw blurRad="50800" dist="38100" dir="5400000" algn="t" rotWithShape="0">
              <a:prstClr val="black">
                <a:alpha val="40000"/>
              </a:prstClr>
            </a:outerShdw>
          </a:effectLst>
        </c:spP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0">
              <a:spAutoFit/>
            </a:bodyPr>
            <a:lstStyle/>
            <a:p>
              <a:pPr algn="ctr">
                <a:defRPr lang="en-US" sz="15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layout>
                <c:manualLayout>
                  <c:w val="0.27535486765915107"/>
                  <c:h val="0.24691148413639324"/>
                </c:manualLayout>
              </c15:layout>
            </c:ext>
          </c:extLst>
        </c:dLbl>
      </c:pivotFmt>
      <c:pivotFmt>
        <c:idx val="6"/>
        <c:spPr>
          <a:solidFill>
            <a:srgbClr val="006600"/>
          </a:solidFill>
          <a:ln>
            <a:solidFill>
              <a:schemeClr val="bg2">
                <a:lumMod val="75000"/>
              </a:schemeClr>
            </a:solidFill>
          </a:ln>
          <a:effectLst>
            <a:outerShdw blurRad="50800" dist="38100" dir="5400000" algn="t" rotWithShape="0">
              <a:prstClr val="black">
                <a:alpha val="40000"/>
              </a:prstClr>
            </a:outerShdw>
          </a:effectLst>
        </c:spP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0">
              <a:spAutoFit/>
            </a:bodyPr>
            <a:lstStyle/>
            <a:p>
              <a:pPr algn="ctr">
                <a:defRPr lang="en-US" sz="15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>
              <c15:layout>
                <c:manualLayout>
                  <c:w val="0.2647493393117708"/>
                  <c:h val="0.24691148413639324"/>
                </c:manualLayout>
              </c15:layout>
            </c:ext>
          </c:extLst>
        </c:dLbl>
      </c:pivotFmt>
    </c:pivotFmts>
    <c:plotArea>
      <c:layout>
        <c:manualLayout>
          <c:layoutTarget val="inner"/>
          <c:xMode val="edge"/>
          <c:yMode val="edge"/>
          <c:x val="0.11977046634760122"/>
          <c:y val="0.23325068792768008"/>
          <c:w val="0.65075703685542341"/>
          <c:h val="0.69757278019837865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Pivot!$H$29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rgbClr val="006600"/>
            </a:solidFill>
            <a:ln>
              <a:solidFill>
                <a:schemeClr val="bg2">
                  <a:lumMod val="75000"/>
                </a:schemeClr>
              </a:solidFill>
            </a:ln>
            <a:effectLst>
              <a:outerShdw blurRad="50800" dist="38100" dir="5400000" algn="t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0"/>
            <c:invertIfNegative val="0"/>
            <c:bubble3D val="0"/>
            <c:spPr>
              <a:solidFill>
                <a:srgbClr val="006600"/>
              </a:solidFill>
              <a:ln>
                <a:solidFill>
                  <a:schemeClr val="bg2">
                    <a:lumMod val="75000"/>
                  </a:schemeClr>
                </a:solidFill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4-C3F5-455E-9FB0-185ADFB96B71}"/>
              </c:ext>
            </c:extLst>
          </c:dPt>
          <c:dPt>
            <c:idx val="1"/>
            <c:invertIfNegative val="0"/>
            <c:bubble3D val="0"/>
            <c:spPr>
              <a:solidFill>
                <a:srgbClr val="006600"/>
              </a:solidFill>
              <a:ln>
                <a:solidFill>
                  <a:schemeClr val="bg2">
                    <a:lumMod val="75000"/>
                  </a:schemeClr>
                </a:solidFill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C3F5-455E-9FB0-185ADFB96B71}"/>
              </c:ext>
            </c:extLst>
          </c:dPt>
          <c:dPt>
            <c:idx val="2"/>
            <c:invertIfNegative val="0"/>
            <c:bubble3D val="0"/>
            <c:spPr>
              <a:solidFill>
                <a:srgbClr val="006600"/>
              </a:solidFill>
              <a:ln>
                <a:solidFill>
                  <a:schemeClr val="bg2">
                    <a:lumMod val="75000"/>
                  </a:schemeClr>
                </a:solidFill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2-C3F5-455E-9FB0-185ADFB96B71}"/>
              </c:ext>
            </c:extLst>
          </c:dPt>
          <c:dPt>
            <c:idx val="3"/>
            <c:invertIfNegative val="0"/>
            <c:bubble3D val="0"/>
            <c:spPr>
              <a:solidFill>
                <a:srgbClr val="006600"/>
              </a:solidFill>
              <a:ln>
                <a:solidFill>
                  <a:schemeClr val="bg2">
                    <a:lumMod val="75000"/>
                  </a:schemeClr>
                </a:solidFill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C3F5-455E-9FB0-185ADFB96B71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647493393117708"/>
                      <c:h val="0.2469114841363932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4-C3F5-455E-9FB0-185ADFB96B71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7535486765915107"/>
                      <c:h val="0.2469114841363932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C3F5-455E-9FB0-185ADFB96B71}"/>
                </c:ext>
              </c:extLst>
            </c:dLbl>
            <c:dLbl>
              <c:idx val="2"/>
              <c:layout>
                <c:manualLayout>
                  <c:x val="3.88337922149097E-2"/>
                  <c:y val="2.49280676191448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4696716861516754"/>
                      <c:h val="0.24691169123003001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C3F5-455E-9FB0-185ADFB96B71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2939757815383638"/>
                      <c:h val="0.2469114841363932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C3F5-455E-9FB0-185ADFB96B7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15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Pivot!$G$30:$G$34</c:f>
              <c:strCache>
                <c:ptCount val="4"/>
                <c:pt idx="0">
                  <c:v>Week 1</c:v>
                </c:pt>
                <c:pt idx="1">
                  <c:v>Week 2</c:v>
                </c:pt>
                <c:pt idx="2">
                  <c:v>Week 3</c:v>
                </c:pt>
                <c:pt idx="3">
                  <c:v>Week 4</c:v>
                </c:pt>
              </c:strCache>
            </c:strRef>
          </c:cat>
          <c:val>
            <c:numRef>
              <c:f>Pivot!$H$30:$H$34</c:f>
              <c:numCache>
                <c:formatCode>_ "₹"\ * #,##0_ ;_ "₹"\ * \-#,##0_ ;_ "₹"\ * "-"??_ ;_ @_ </c:formatCode>
                <c:ptCount val="4"/>
                <c:pt idx="0">
                  <c:v>19142.857142857141</c:v>
                </c:pt>
                <c:pt idx="1">
                  <c:v>18971.428571428572</c:v>
                </c:pt>
                <c:pt idx="2">
                  <c:v>19828.571428571428</c:v>
                </c:pt>
                <c:pt idx="3">
                  <c:v>18722.222222222223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3F5-455E-9FB0-185ADFB96B7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1116446335"/>
        <c:axId val="1116437215"/>
      </c:barChart>
      <c:catAx>
        <c:axId val="111644633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16437215"/>
        <c:crosses val="autoZero"/>
        <c:auto val="1"/>
        <c:lblAlgn val="ctr"/>
        <c:lblOffset val="100"/>
        <c:noMultiLvlLbl val="0"/>
      </c:catAx>
      <c:valAx>
        <c:axId val="1116437215"/>
        <c:scaling>
          <c:orientation val="minMax"/>
        </c:scaling>
        <c:delete val="1"/>
        <c:axPos val="b"/>
        <c:numFmt formatCode="_ &quot;₹&quot;\ * #,##0_ ;_ &quot;₹&quot;\ * \-#,##0_ ;_ &quot;₹&quot;\ * &quot;-&quot;??_ ;_ @_ " sourceLinked="1"/>
        <c:majorTickMark val="none"/>
        <c:minorTickMark val="none"/>
        <c:tickLblPos val="nextTo"/>
        <c:crossAx val="11164463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png"/><Relationship Id="rId13" Type="http://schemas.openxmlformats.org/officeDocument/2006/relationships/image" Target="../media/image7.svg"/><Relationship Id="rId3" Type="http://schemas.openxmlformats.org/officeDocument/2006/relationships/chart" Target="../charts/chart3.xml"/><Relationship Id="rId7" Type="http://schemas.openxmlformats.org/officeDocument/2006/relationships/image" Target="../media/image1.png"/><Relationship Id="rId12" Type="http://schemas.openxmlformats.org/officeDocument/2006/relationships/image" Target="../media/image6.pn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image" Target="../media/image5.svg"/><Relationship Id="rId5" Type="http://schemas.openxmlformats.org/officeDocument/2006/relationships/chart" Target="../charts/chart5.xml"/><Relationship Id="rId15" Type="http://schemas.openxmlformats.org/officeDocument/2006/relationships/image" Target="../media/image9.svg"/><Relationship Id="rId10" Type="http://schemas.openxmlformats.org/officeDocument/2006/relationships/image" Target="../media/image4.png"/><Relationship Id="rId4" Type="http://schemas.openxmlformats.org/officeDocument/2006/relationships/chart" Target="../charts/chart4.xml"/><Relationship Id="rId9" Type="http://schemas.openxmlformats.org/officeDocument/2006/relationships/image" Target="../media/image3.svg"/><Relationship Id="rId14" Type="http://schemas.openxmlformats.org/officeDocument/2006/relationships/image" Target="../media/image8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90985</xdr:colOff>
      <xdr:row>3</xdr:row>
      <xdr:rowOff>64600</xdr:rowOff>
    </xdr:from>
    <xdr:to>
      <xdr:col>23</xdr:col>
      <xdr:colOff>420806</xdr:colOff>
      <xdr:row>52</xdr:row>
      <xdr:rowOff>79612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id="{C6822290-E211-47D8-A352-B2FF31B812E1}"/>
            </a:ext>
          </a:extLst>
        </xdr:cNvPr>
        <xdr:cNvSpPr/>
      </xdr:nvSpPr>
      <xdr:spPr>
        <a:xfrm>
          <a:off x="3161731" y="610510"/>
          <a:ext cx="11384508" cy="8931550"/>
        </a:xfrm>
        <a:custGeom>
          <a:avLst/>
          <a:gdLst>
            <a:gd name="csX0" fmla="*/ 0 w 10919460"/>
            <a:gd name="csY0" fmla="*/ 1237101 h 7422458"/>
            <a:gd name="csX1" fmla="*/ 1237101 w 10919460"/>
            <a:gd name="csY1" fmla="*/ 0 h 7422458"/>
            <a:gd name="csX2" fmla="*/ 9682359 w 10919460"/>
            <a:gd name="csY2" fmla="*/ 0 h 7422458"/>
            <a:gd name="csX3" fmla="*/ 10919460 w 10919460"/>
            <a:gd name="csY3" fmla="*/ 1237101 h 7422458"/>
            <a:gd name="csX4" fmla="*/ 10919460 w 10919460"/>
            <a:gd name="csY4" fmla="*/ 6185357 h 7422458"/>
            <a:gd name="csX5" fmla="*/ 9682359 w 10919460"/>
            <a:gd name="csY5" fmla="*/ 7422458 h 7422458"/>
            <a:gd name="csX6" fmla="*/ 1237101 w 10919460"/>
            <a:gd name="csY6" fmla="*/ 7422458 h 7422458"/>
            <a:gd name="csX7" fmla="*/ 0 w 10919460"/>
            <a:gd name="csY7" fmla="*/ 6185357 h 7422458"/>
            <a:gd name="csX8" fmla="*/ 0 w 10919460"/>
            <a:gd name="csY8" fmla="*/ 1237101 h 7422458"/>
            <a:gd name="csX0" fmla="*/ 1556 w 10921016"/>
            <a:gd name="csY0" fmla="*/ 1237101 h 7422458"/>
            <a:gd name="csX1" fmla="*/ 621341 w 10921016"/>
            <a:gd name="csY1" fmla="*/ 9646 h 7422458"/>
            <a:gd name="csX2" fmla="*/ 9683915 w 10921016"/>
            <a:gd name="csY2" fmla="*/ 0 h 7422458"/>
            <a:gd name="csX3" fmla="*/ 10921016 w 10921016"/>
            <a:gd name="csY3" fmla="*/ 1237101 h 7422458"/>
            <a:gd name="csX4" fmla="*/ 10921016 w 10921016"/>
            <a:gd name="csY4" fmla="*/ 6185357 h 7422458"/>
            <a:gd name="csX5" fmla="*/ 9683915 w 10921016"/>
            <a:gd name="csY5" fmla="*/ 7422458 h 7422458"/>
            <a:gd name="csX6" fmla="*/ 1238657 w 10921016"/>
            <a:gd name="csY6" fmla="*/ 7422458 h 7422458"/>
            <a:gd name="csX7" fmla="*/ 1556 w 10921016"/>
            <a:gd name="csY7" fmla="*/ 6185357 h 7422458"/>
            <a:gd name="csX8" fmla="*/ 1556 w 10921016"/>
            <a:gd name="csY8" fmla="*/ 1237101 h 7422458"/>
            <a:gd name="csX0" fmla="*/ 1556 w 10923286"/>
            <a:gd name="csY0" fmla="*/ 1227455 h 7412812"/>
            <a:gd name="csX1" fmla="*/ 621341 w 10923286"/>
            <a:gd name="csY1" fmla="*/ 0 h 7412812"/>
            <a:gd name="csX2" fmla="*/ 10310877 w 10923286"/>
            <a:gd name="csY2" fmla="*/ 9645 h 7412812"/>
            <a:gd name="csX3" fmla="*/ 10921016 w 10923286"/>
            <a:gd name="csY3" fmla="*/ 1227455 h 7412812"/>
            <a:gd name="csX4" fmla="*/ 10921016 w 10923286"/>
            <a:gd name="csY4" fmla="*/ 6175711 h 7412812"/>
            <a:gd name="csX5" fmla="*/ 9683915 w 10923286"/>
            <a:gd name="csY5" fmla="*/ 7412812 h 7412812"/>
            <a:gd name="csX6" fmla="*/ 1238657 w 10923286"/>
            <a:gd name="csY6" fmla="*/ 7412812 h 7412812"/>
            <a:gd name="csX7" fmla="*/ 1556 w 10923286"/>
            <a:gd name="csY7" fmla="*/ 6175711 h 7412812"/>
            <a:gd name="csX8" fmla="*/ 1556 w 10923286"/>
            <a:gd name="csY8" fmla="*/ 1227455 h 7412812"/>
            <a:gd name="csX0" fmla="*/ 11955 w 10933685"/>
            <a:gd name="csY0" fmla="*/ 1227455 h 7412812"/>
            <a:gd name="csX1" fmla="*/ 631740 w 10933685"/>
            <a:gd name="csY1" fmla="*/ 0 h 7412812"/>
            <a:gd name="csX2" fmla="*/ 10321276 w 10933685"/>
            <a:gd name="csY2" fmla="*/ 9645 h 7412812"/>
            <a:gd name="csX3" fmla="*/ 10931415 w 10933685"/>
            <a:gd name="csY3" fmla="*/ 1227455 h 7412812"/>
            <a:gd name="csX4" fmla="*/ 10931415 w 10933685"/>
            <a:gd name="csY4" fmla="*/ 6175711 h 7412812"/>
            <a:gd name="csX5" fmla="*/ 9694314 w 10933685"/>
            <a:gd name="csY5" fmla="*/ 7412812 h 7412812"/>
            <a:gd name="csX6" fmla="*/ 554575 w 10933685"/>
            <a:gd name="csY6" fmla="*/ 7393521 h 7412812"/>
            <a:gd name="csX7" fmla="*/ 11955 w 10933685"/>
            <a:gd name="csY7" fmla="*/ 6175711 h 7412812"/>
            <a:gd name="csX8" fmla="*/ 11955 w 10933685"/>
            <a:gd name="csY8" fmla="*/ 1227455 h 7412812"/>
            <a:gd name="csX0" fmla="*/ 11955 w 10938193"/>
            <a:gd name="csY0" fmla="*/ 1227455 h 7403166"/>
            <a:gd name="csX1" fmla="*/ 631740 w 10938193"/>
            <a:gd name="csY1" fmla="*/ 0 h 7403166"/>
            <a:gd name="csX2" fmla="*/ 10321276 w 10938193"/>
            <a:gd name="csY2" fmla="*/ 9645 h 7403166"/>
            <a:gd name="csX3" fmla="*/ 10931415 w 10938193"/>
            <a:gd name="csY3" fmla="*/ 1227455 h 7403166"/>
            <a:gd name="csX4" fmla="*/ 10931415 w 10938193"/>
            <a:gd name="csY4" fmla="*/ 6175711 h 7403166"/>
            <a:gd name="csX5" fmla="*/ 10359858 w 10938193"/>
            <a:gd name="csY5" fmla="*/ 7403166 h 7403166"/>
            <a:gd name="csX6" fmla="*/ 554575 w 10938193"/>
            <a:gd name="csY6" fmla="*/ 7393521 h 7403166"/>
            <a:gd name="csX7" fmla="*/ 11955 w 10938193"/>
            <a:gd name="csY7" fmla="*/ 6175711 h 7403166"/>
            <a:gd name="csX8" fmla="*/ 11955 w 10938193"/>
            <a:gd name="csY8" fmla="*/ 1227455 h 7403166"/>
          </a:gdLst>
          <a:ahLst/>
          <a:cxnLst>
            <a:cxn ang="0">
              <a:pos x="csX0" y="csY0"/>
            </a:cxn>
            <a:cxn ang="0">
              <a:pos x="csX1" y="csY1"/>
            </a:cxn>
            <a:cxn ang="0">
              <a:pos x="csX2" y="csY2"/>
            </a:cxn>
            <a:cxn ang="0">
              <a:pos x="csX3" y="csY3"/>
            </a:cxn>
            <a:cxn ang="0">
              <a:pos x="csX4" y="csY4"/>
            </a:cxn>
            <a:cxn ang="0">
              <a:pos x="csX5" y="csY5"/>
            </a:cxn>
            <a:cxn ang="0">
              <a:pos x="csX6" y="csY6"/>
            </a:cxn>
            <a:cxn ang="0">
              <a:pos x="csX7" y="csY7"/>
            </a:cxn>
            <a:cxn ang="0">
              <a:pos x="csX8" y="csY8"/>
            </a:cxn>
          </a:cxnLst>
          <a:rect l="l" t="t" r="r" b="b"/>
          <a:pathLst>
            <a:path w="10938193" h="7403166">
              <a:moveTo>
                <a:pt x="11955" y="1227455"/>
              </a:moveTo>
              <a:cubicBezTo>
                <a:pt x="11955" y="544223"/>
                <a:pt x="-51492" y="0"/>
                <a:pt x="631740" y="0"/>
              </a:cubicBezTo>
              <a:lnTo>
                <a:pt x="10321276" y="9645"/>
              </a:lnTo>
              <a:cubicBezTo>
                <a:pt x="11004508" y="9645"/>
                <a:pt x="10931415" y="544223"/>
                <a:pt x="10931415" y="1227455"/>
              </a:cubicBezTo>
              <a:lnTo>
                <a:pt x="10931415" y="6175711"/>
              </a:lnTo>
              <a:cubicBezTo>
                <a:pt x="10931415" y="6858943"/>
                <a:pt x="11043090" y="7403166"/>
                <a:pt x="10359858" y="7403166"/>
              </a:cubicBezTo>
              <a:lnTo>
                <a:pt x="554575" y="7393521"/>
              </a:lnTo>
              <a:cubicBezTo>
                <a:pt x="-128657" y="7393521"/>
                <a:pt x="11955" y="6858943"/>
                <a:pt x="11955" y="6175711"/>
              </a:cubicBezTo>
              <a:lnTo>
                <a:pt x="11955" y="1227455"/>
              </a:lnTo>
              <a:close/>
            </a:path>
          </a:pathLst>
        </a:custGeom>
        <a:solidFill>
          <a:schemeClr val="bg1"/>
        </a:solidFill>
        <a:ln>
          <a:solidFill>
            <a:schemeClr val="bg2">
              <a:lumMod val="50000"/>
            </a:schemeClr>
          </a:solidFill>
        </a:ln>
        <a:effectLst>
          <a:outerShdw blurRad="50800" dist="38100" dir="5400000" algn="t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IN" sz="1100"/>
        </a:p>
      </xdr:txBody>
    </xdr:sp>
    <xdr:clientData/>
  </xdr:twoCellAnchor>
  <xdr:twoCellAnchor>
    <xdr:from>
      <xdr:col>5</xdr:col>
      <xdr:colOff>318447</xdr:colOff>
      <xdr:row>4</xdr:row>
      <xdr:rowOff>34118</xdr:rowOff>
    </xdr:from>
    <xdr:to>
      <xdr:col>23</xdr:col>
      <xdr:colOff>147849</xdr:colOff>
      <xdr:row>8</xdr:row>
      <xdr:rowOff>90985</xdr:rowOff>
    </xdr:to>
    <xdr:sp macro="" textlink="">
      <xdr:nvSpPr>
        <xdr:cNvPr id="4" name="Rectangle: Rounded Corners 3">
          <a:extLst>
            <a:ext uri="{FF2B5EF4-FFF2-40B4-BE49-F238E27FC236}">
              <a16:creationId xmlns:a16="http://schemas.microsoft.com/office/drawing/2014/main" id="{8AA45D42-7FB9-E44E-0E43-9BB4ED07FBC7}"/>
            </a:ext>
          </a:extLst>
        </xdr:cNvPr>
        <xdr:cNvSpPr/>
      </xdr:nvSpPr>
      <xdr:spPr>
        <a:xfrm>
          <a:off x="3373636" y="752986"/>
          <a:ext cx="10828081" cy="775735"/>
        </a:xfrm>
        <a:prstGeom prst="roundRect">
          <a:avLst/>
        </a:prstGeom>
        <a:solidFill>
          <a:schemeClr val="tx2">
            <a:lumMod val="20000"/>
            <a:lumOff val="80000"/>
          </a:schemeClr>
        </a:solidFill>
        <a:ln>
          <a:solidFill>
            <a:schemeClr val="bg2">
              <a:lumMod val="90000"/>
            </a:schemeClr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IN" sz="4500" b="1">
              <a:solidFill>
                <a:srgbClr val="006600"/>
              </a:solidFill>
            </a:rPr>
            <a:t>Maintenance</a:t>
          </a:r>
          <a:r>
            <a:rPr lang="en-IN" sz="4500" b="1" baseline="0">
              <a:solidFill>
                <a:srgbClr val="006600"/>
              </a:solidFill>
            </a:rPr>
            <a:t> &amp; Reliability Dashboard</a:t>
          </a:r>
          <a:endParaRPr lang="en-IN" sz="4500" b="1">
            <a:solidFill>
              <a:srgbClr val="006600"/>
            </a:solidFill>
          </a:endParaRPr>
        </a:p>
      </xdr:txBody>
    </xdr:sp>
    <xdr:clientData/>
  </xdr:twoCellAnchor>
  <xdr:twoCellAnchor>
    <xdr:from>
      <xdr:col>5</xdr:col>
      <xdr:colOff>511791</xdr:colOff>
      <xdr:row>9</xdr:row>
      <xdr:rowOff>75974</xdr:rowOff>
    </xdr:from>
    <xdr:to>
      <xdr:col>22</xdr:col>
      <xdr:colOff>568656</xdr:colOff>
      <xdr:row>18</xdr:row>
      <xdr:rowOff>90985</xdr:rowOff>
    </xdr:to>
    <xdr:sp macro="" textlink="">
      <xdr:nvSpPr>
        <xdr:cNvPr id="5" name="Rectangle: Rounded Corners 4">
          <a:extLst>
            <a:ext uri="{FF2B5EF4-FFF2-40B4-BE49-F238E27FC236}">
              <a16:creationId xmlns:a16="http://schemas.microsoft.com/office/drawing/2014/main" id="{AF8F876E-0F18-4D38-8C76-FFDD439D6A19}"/>
            </a:ext>
          </a:extLst>
        </xdr:cNvPr>
        <xdr:cNvSpPr/>
      </xdr:nvSpPr>
      <xdr:spPr>
        <a:xfrm>
          <a:off x="3566980" y="1693427"/>
          <a:ext cx="10444506" cy="1632464"/>
        </a:xfrm>
        <a:prstGeom prst="roundRect">
          <a:avLst/>
        </a:prstGeom>
        <a:solidFill>
          <a:schemeClr val="bg1"/>
        </a:solidFill>
        <a:ln>
          <a:solidFill>
            <a:schemeClr val="bg2">
              <a:lumMod val="90000"/>
            </a:schemeClr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IN" sz="1100"/>
        </a:p>
      </xdr:txBody>
    </xdr:sp>
    <xdr:clientData/>
  </xdr:twoCellAnchor>
  <xdr:twoCellAnchor>
    <xdr:from>
      <xdr:col>5</xdr:col>
      <xdr:colOff>310847</xdr:colOff>
      <xdr:row>19</xdr:row>
      <xdr:rowOff>79922</xdr:rowOff>
    </xdr:from>
    <xdr:to>
      <xdr:col>23</xdr:col>
      <xdr:colOff>190183</xdr:colOff>
      <xdr:row>22</xdr:row>
      <xdr:rowOff>161120</xdr:rowOff>
    </xdr:to>
    <xdr:sp macro="" textlink="">
      <xdr:nvSpPr>
        <xdr:cNvPr id="6" name="Rectangle: Rounded Corners 5">
          <a:extLst>
            <a:ext uri="{FF2B5EF4-FFF2-40B4-BE49-F238E27FC236}">
              <a16:creationId xmlns:a16="http://schemas.microsoft.com/office/drawing/2014/main" id="{EE6B34CF-ABEE-4BBC-A6BE-969AA874434C}"/>
            </a:ext>
          </a:extLst>
        </xdr:cNvPr>
        <xdr:cNvSpPr/>
      </xdr:nvSpPr>
      <xdr:spPr>
        <a:xfrm>
          <a:off x="3380014" y="3498339"/>
          <a:ext cx="10928336" cy="620948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>
          <a:solidFill>
            <a:schemeClr val="bg2">
              <a:lumMod val="90000"/>
            </a:schemeClr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IN" sz="3500" b="1">
              <a:solidFill>
                <a:srgbClr val="006600"/>
              </a:solidFill>
            </a:rPr>
            <a:t>Breakdown</a:t>
          </a:r>
          <a:r>
            <a:rPr lang="en-IN" sz="3500" b="1" baseline="0">
              <a:solidFill>
                <a:srgbClr val="006600"/>
              </a:solidFill>
            </a:rPr>
            <a:t> &amp; Failures</a:t>
          </a:r>
          <a:endParaRPr lang="en-IN" sz="3500" b="1">
            <a:solidFill>
              <a:srgbClr val="006600"/>
            </a:solidFill>
          </a:endParaRPr>
        </a:p>
      </xdr:txBody>
    </xdr:sp>
    <xdr:clientData/>
  </xdr:twoCellAnchor>
  <xdr:twoCellAnchor>
    <xdr:from>
      <xdr:col>5</xdr:col>
      <xdr:colOff>454926</xdr:colOff>
      <xdr:row>23</xdr:row>
      <xdr:rowOff>116418</xdr:rowOff>
    </xdr:from>
    <xdr:to>
      <xdr:col>22</xdr:col>
      <xdr:colOff>568656</xdr:colOff>
      <xdr:row>34</xdr:row>
      <xdr:rowOff>158750</xdr:rowOff>
    </xdr:to>
    <xdr:sp macro="" textlink="">
      <xdr:nvSpPr>
        <xdr:cNvPr id="7" name="Rectangle: Rounded Corners 6">
          <a:extLst>
            <a:ext uri="{FF2B5EF4-FFF2-40B4-BE49-F238E27FC236}">
              <a16:creationId xmlns:a16="http://schemas.microsoft.com/office/drawing/2014/main" id="{8CCF2B93-406E-437D-960F-02A9076913C6}"/>
            </a:ext>
          </a:extLst>
        </xdr:cNvPr>
        <xdr:cNvSpPr/>
      </xdr:nvSpPr>
      <xdr:spPr>
        <a:xfrm>
          <a:off x="3524093" y="4254501"/>
          <a:ext cx="10548896" cy="2021416"/>
        </a:xfrm>
        <a:prstGeom prst="roundRect">
          <a:avLst/>
        </a:prstGeom>
        <a:solidFill>
          <a:schemeClr val="bg1"/>
        </a:solidFill>
        <a:ln>
          <a:solidFill>
            <a:schemeClr val="bg2">
              <a:lumMod val="90000"/>
            </a:schemeClr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IN" sz="1100"/>
        </a:p>
      </xdr:txBody>
    </xdr:sp>
    <xdr:clientData/>
  </xdr:twoCellAnchor>
  <xdr:twoCellAnchor>
    <xdr:from>
      <xdr:col>5</xdr:col>
      <xdr:colOff>338666</xdr:colOff>
      <xdr:row>35</xdr:row>
      <xdr:rowOff>64600</xdr:rowOff>
    </xdr:from>
    <xdr:to>
      <xdr:col>23</xdr:col>
      <xdr:colOff>125104</xdr:colOff>
      <xdr:row>38</xdr:row>
      <xdr:rowOff>147851</xdr:rowOff>
    </xdr:to>
    <xdr:sp macro="" textlink="">
      <xdr:nvSpPr>
        <xdr:cNvPr id="8" name="Rectangle: Rounded Corners 7">
          <a:extLst>
            <a:ext uri="{FF2B5EF4-FFF2-40B4-BE49-F238E27FC236}">
              <a16:creationId xmlns:a16="http://schemas.microsoft.com/office/drawing/2014/main" id="{17992F2A-D5F0-40DE-9BB8-AE907F2C4F62}"/>
            </a:ext>
          </a:extLst>
        </xdr:cNvPr>
        <xdr:cNvSpPr/>
      </xdr:nvSpPr>
      <xdr:spPr>
        <a:xfrm>
          <a:off x="3407833" y="6361683"/>
          <a:ext cx="10835438" cy="623001"/>
        </a:xfrm>
        <a:prstGeom prst="roundRect">
          <a:avLst/>
        </a:prstGeom>
        <a:solidFill>
          <a:schemeClr val="accent1">
            <a:lumMod val="20000"/>
            <a:lumOff val="80000"/>
          </a:schemeClr>
        </a:solidFill>
        <a:ln>
          <a:solidFill>
            <a:schemeClr val="bg2">
              <a:lumMod val="90000"/>
            </a:schemeClr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IN" sz="3500" b="1">
              <a:solidFill>
                <a:srgbClr val="006600"/>
              </a:solidFill>
            </a:rPr>
            <a:t>Maintenance Performance</a:t>
          </a:r>
        </a:p>
      </xdr:txBody>
    </xdr:sp>
    <xdr:clientData/>
  </xdr:twoCellAnchor>
  <xdr:twoCellAnchor>
    <xdr:from>
      <xdr:col>5</xdr:col>
      <xdr:colOff>454926</xdr:colOff>
      <xdr:row>39</xdr:row>
      <xdr:rowOff>74083</xdr:rowOff>
    </xdr:from>
    <xdr:to>
      <xdr:col>22</xdr:col>
      <xdr:colOff>568656</xdr:colOff>
      <xdr:row>51</xdr:row>
      <xdr:rowOff>95250</xdr:rowOff>
    </xdr:to>
    <xdr:sp macro="" textlink="">
      <xdr:nvSpPr>
        <xdr:cNvPr id="9" name="Rectangle: Rounded Corners 8">
          <a:extLst>
            <a:ext uri="{FF2B5EF4-FFF2-40B4-BE49-F238E27FC236}">
              <a16:creationId xmlns:a16="http://schemas.microsoft.com/office/drawing/2014/main" id="{023D4A2F-33D3-4C00-94E0-3A84A453E280}"/>
            </a:ext>
          </a:extLst>
        </xdr:cNvPr>
        <xdr:cNvSpPr/>
      </xdr:nvSpPr>
      <xdr:spPr>
        <a:xfrm>
          <a:off x="3524093" y="7090833"/>
          <a:ext cx="10548896" cy="2180167"/>
        </a:xfrm>
        <a:prstGeom prst="roundRect">
          <a:avLst/>
        </a:prstGeom>
        <a:solidFill>
          <a:schemeClr val="bg1"/>
        </a:solidFill>
        <a:ln>
          <a:solidFill>
            <a:schemeClr val="bg2">
              <a:lumMod val="90000"/>
            </a:schemeClr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IN" sz="1100"/>
        </a:p>
      </xdr:txBody>
    </xdr:sp>
    <xdr:clientData/>
  </xdr:twoCellAnchor>
  <xdr:twoCellAnchor>
    <xdr:from>
      <xdr:col>5</xdr:col>
      <xdr:colOff>580030</xdr:colOff>
      <xdr:row>23</xdr:row>
      <xdr:rowOff>148168</xdr:rowOff>
    </xdr:from>
    <xdr:to>
      <xdr:col>11</xdr:col>
      <xdr:colOff>398059</xdr:colOff>
      <xdr:row>34</xdr:row>
      <xdr:rowOff>116416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119ACA02-7635-4743-BDF7-63F171B552E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90986</xdr:colOff>
      <xdr:row>23</xdr:row>
      <xdr:rowOff>116417</xdr:rowOff>
    </xdr:from>
    <xdr:to>
      <xdr:col>18</xdr:col>
      <xdr:colOff>0</xdr:colOff>
      <xdr:row>34</xdr:row>
      <xdr:rowOff>95250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D65CA719-3079-4236-A321-675529C730F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138546</xdr:colOff>
      <xdr:row>23</xdr:row>
      <xdr:rowOff>105833</xdr:rowOff>
    </xdr:from>
    <xdr:to>
      <xdr:col>22</xdr:col>
      <xdr:colOff>415637</xdr:colOff>
      <xdr:row>35</xdr:row>
      <xdr:rowOff>21166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AE762544-2336-4B8A-9660-B524A72AE65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608020</xdr:colOff>
      <xdr:row>39</xdr:row>
      <xdr:rowOff>69271</xdr:rowOff>
    </xdr:from>
    <xdr:to>
      <xdr:col>11</xdr:col>
      <xdr:colOff>207818</xdr:colOff>
      <xdr:row>51</xdr:row>
      <xdr:rowOff>52916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F79A1593-9ACB-45B6-BC7E-BCF92B56BD4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11</xdr:col>
      <xdr:colOff>277935</xdr:colOff>
      <xdr:row>39</xdr:row>
      <xdr:rowOff>134036</xdr:rowOff>
    </xdr:from>
    <xdr:to>
      <xdr:col>16</xdr:col>
      <xdr:colOff>355107</xdr:colOff>
      <xdr:row>51</xdr:row>
      <xdr:rowOff>95250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E13E53A8-C6DA-4B9C-BC72-6964E68FF5E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16</xdr:col>
      <xdr:colOff>595745</xdr:colOff>
      <xdr:row>39</xdr:row>
      <xdr:rowOff>69270</xdr:rowOff>
    </xdr:from>
    <xdr:to>
      <xdr:col>22</xdr:col>
      <xdr:colOff>526473</xdr:colOff>
      <xdr:row>51</xdr:row>
      <xdr:rowOff>158749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DA99DD1F-131C-4FDE-9AE8-05A1DF77006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14</xdr:col>
      <xdr:colOff>322053</xdr:colOff>
      <xdr:row>9</xdr:row>
      <xdr:rowOff>160788</xdr:rowOff>
    </xdr:from>
    <xdr:to>
      <xdr:col>18</xdr:col>
      <xdr:colOff>242977</xdr:colOff>
      <xdr:row>17</xdr:row>
      <xdr:rowOff>95249</xdr:rowOff>
    </xdr:to>
    <xdr:sp macro="" textlink="Pivot!C11">
      <xdr:nvSpPr>
        <xdr:cNvPr id="16" name="Rectangle: Rounded Corners 15">
          <a:extLst>
            <a:ext uri="{FF2B5EF4-FFF2-40B4-BE49-F238E27FC236}">
              <a16:creationId xmlns:a16="http://schemas.microsoft.com/office/drawing/2014/main" id="{B67F3DB1-7B4D-02D6-0EB0-DAE103390AE8}"/>
            </a:ext>
          </a:extLst>
        </xdr:cNvPr>
        <xdr:cNvSpPr/>
      </xdr:nvSpPr>
      <xdr:spPr>
        <a:xfrm>
          <a:off x="8836879" y="1796641"/>
          <a:ext cx="2353731" cy="1388553"/>
        </a:xfrm>
        <a:prstGeom prst="roundRect">
          <a:avLst/>
        </a:prstGeom>
        <a:solidFill>
          <a:srgbClr val="00B0F0"/>
        </a:solidFill>
        <a:ln>
          <a:noFill/>
        </a:ln>
        <a:effectLst>
          <a:outerShdw blurRad="63500" sx="102000" sy="102000" algn="ctr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ctr"/>
          <a:fld id="{EFBCB5C5-1AA1-4BEA-978E-BB866F33ACFB}" type="TxLink">
            <a:rPr lang="en-US" sz="5000" b="1" i="0" u="none" strike="noStrike">
              <a:solidFill>
                <a:schemeClr val="bg1"/>
              </a:solidFill>
              <a:latin typeface="Calibri"/>
              <a:ea typeface="Calibri"/>
              <a:cs typeface="Calibri"/>
            </a:rPr>
            <a:pPr marL="0" indent="0" algn="ctr"/>
            <a:t>3</a:t>
          </a:fld>
          <a:endParaRPr lang="en-IN" sz="5000" b="1">
            <a:solidFill>
              <a:schemeClr val="bg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10</xdr:col>
      <xdr:colOff>127959</xdr:colOff>
      <xdr:row>10</xdr:row>
      <xdr:rowOff>6991</xdr:rowOff>
    </xdr:from>
    <xdr:to>
      <xdr:col>14</xdr:col>
      <xdr:colOff>48883</xdr:colOff>
      <xdr:row>17</xdr:row>
      <xdr:rowOff>108857</xdr:rowOff>
    </xdr:to>
    <xdr:sp macro="" textlink="Pivot!C8">
      <xdr:nvSpPr>
        <xdr:cNvPr id="17" name="Rectangle: Rounded Corners 16">
          <a:extLst>
            <a:ext uri="{FF2B5EF4-FFF2-40B4-BE49-F238E27FC236}">
              <a16:creationId xmlns:a16="http://schemas.microsoft.com/office/drawing/2014/main" id="{F8DA8141-D701-44F8-AB12-3003369D26D0}"/>
            </a:ext>
          </a:extLst>
        </xdr:cNvPr>
        <xdr:cNvSpPr/>
      </xdr:nvSpPr>
      <xdr:spPr>
        <a:xfrm>
          <a:off x="6244012" y="1811728"/>
          <a:ext cx="2367345" cy="1365182"/>
        </a:xfrm>
        <a:prstGeom prst="roundRect">
          <a:avLst/>
        </a:prstGeom>
        <a:solidFill>
          <a:srgbClr val="006600"/>
        </a:solidFill>
        <a:ln>
          <a:noFill/>
        </a:ln>
        <a:effectLst>
          <a:outerShdw blurRad="63500" sx="102000" sy="102000" algn="ctr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ctr"/>
          <a:fld id="{F645CFB5-83F4-4CCF-9BDA-79D275E932CD}" type="TxLink">
            <a:rPr lang="en-US" sz="5000" b="1" i="0" u="none" strike="noStrike">
              <a:solidFill>
                <a:schemeClr val="bg1"/>
              </a:solidFill>
              <a:latin typeface="Calibri"/>
              <a:ea typeface="Calibri"/>
              <a:cs typeface="Calibri"/>
            </a:rPr>
            <a:pPr marL="0" indent="0" algn="ctr"/>
            <a:t>121</a:t>
          </a:fld>
          <a:endParaRPr lang="en-IN" sz="5000" b="1" i="0" u="none" strike="noStrike">
            <a:solidFill>
              <a:schemeClr val="bg1"/>
            </a:solidFill>
            <a:latin typeface="Calibri"/>
            <a:ea typeface="Calibri"/>
            <a:cs typeface="Calibri"/>
          </a:endParaRPr>
        </a:p>
      </xdr:txBody>
    </xdr:sp>
    <xdr:clientData/>
  </xdr:twoCellAnchor>
  <xdr:twoCellAnchor>
    <xdr:from>
      <xdr:col>6</xdr:col>
      <xdr:colOff>63260</xdr:colOff>
      <xdr:row>10</xdr:row>
      <xdr:rowOff>20972</xdr:rowOff>
    </xdr:from>
    <xdr:to>
      <xdr:col>9</xdr:col>
      <xdr:colOff>403679</xdr:colOff>
      <xdr:row>17</xdr:row>
      <xdr:rowOff>113394</xdr:rowOff>
    </xdr:to>
    <xdr:sp macro="" textlink="Pivot!C5">
      <xdr:nvSpPr>
        <xdr:cNvPr id="18" name="Rectangle: Rounded Corners 17">
          <a:extLst>
            <a:ext uri="{FF2B5EF4-FFF2-40B4-BE49-F238E27FC236}">
              <a16:creationId xmlns:a16="http://schemas.microsoft.com/office/drawing/2014/main" id="{4750029F-6082-412F-B151-256E833D30F3}"/>
            </a:ext>
          </a:extLst>
        </xdr:cNvPr>
        <xdr:cNvSpPr/>
      </xdr:nvSpPr>
      <xdr:spPr>
        <a:xfrm>
          <a:off x="3732892" y="1825709"/>
          <a:ext cx="2175234" cy="1355738"/>
        </a:xfrm>
        <a:prstGeom prst="roundRect">
          <a:avLst/>
        </a:prstGeom>
        <a:solidFill>
          <a:srgbClr val="006600"/>
        </a:solidFill>
        <a:ln>
          <a:noFill/>
        </a:ln>
        <a:effectLst>
          <a:outerShdw blurRad="63500" sx="102000" sy="102000" algn="ctr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fld id="{305867A2-51A8-4D83-82DF-EA6DC247DBB5}" type="TxLink">
            <a:rPr lang="en-US" sz="5000" b="1" i="0" u="none" strike="noStrike">
              <a:solidFill>
                <a:schemeClr val="bg1"/>
              </a:solidFill>
              <a:latin typeface="Calibri"/>
              <a:ea typeface="Calibri"/>
              <a:cs typeface="Calibri"/>
            </a:rPr>
            <a:pPr algn="ctr"/>
            <a:t>95%</a:t>
          </a:fld>
          <a:endParaRPr lang="en-IN" sz="5000" b="1">
            <a:solidFill>
              <a:schemeClr val="bg1"/>
            </a:solidFill>
          </a:endParaRPr>
        </a:p>
      </xdr:txBody>
    </xdr:sp>
    <xdr:clientData/>
  </xdr:twoCellAnchor>
  <xdr:twoCellAnchor>
    <xdr:from>
      <xdr:col>18</xdr:col>
      <xdr:colOff>516148</xdr:colOff>
      <xdr:row>9</xdr:row>
      <xdr:rowOff>174771</xdr:rowOff>
    </xdr:from>
    <xdr:to>
      <xdr:col>22</xdr:col>
      <xdr:colOff>437072</xdr:colOff>
      <xdr:row>17</xdr:row>
      <xdr:rowOff>111853</xdr:rowOff>
    </xdr:to>
    <xdr:sp macro="" textlink="Pivot!G5">
      <xdr:nvSpPr>
        <xdr:cNvPr id="19" name="Rectangle: Rounded Corners 18">
          <a:extLst>
            <a:ext uri="{FF2B5EF4-FFF2-40B4-BE49-F238E27FC236}">
              <a16:creationId xmlns:a16="http://schemas.microsoft.com/office/drawing/2014/main" id="{18FD9972-2BF9-41B0-ABD6-746033BAAE30}"/>
            </a:ext>
          </a:extLst>
        </xdr:cNvPr>
        <xdr:cNvSpPr/>
      </xdr:nvSpPr>
      <xdr:spPr>
        <a:xfrm>
          <a:off x="11463781" y="1810624"/>
          <a:ext cx="2353731" cy="1391174"/>
        </a:xfrm>
        <a:prstGeom prst="roundRect">
          <a:avLst/>
        </a:prstGeom>
        <a:solidFill>
          <a:srgbClr val="00B0F0"/>
        </a:solidFill>
        <a:ln>
          <a:noFill/>
        </a:ln>
        <a:effectLst>
          <a:outerShdw blurRad="63500" sx="102000" sy="102000" algn="ctr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ctr"/>
          <a:fld id="{CD036A6D-E0ED-45FF-B2F5-B799C18D03B5}" type="TxLink">
            <a:rPr lang="en-US" sz="5000" b="1" i="0" u="none" strike="noStrike">
              <a:solidFill>
                <a:schemeClr val="bg1"/>
              </a:solidFill>
              <a:latin typeface="Calibri"/>
              <a:ea typeface="Calibri"/>
              <a:cs typeface="Calibri"/>
            </a:rPr>
            <a:pPr marL="0" indent="0" algn="ctr"/>
            <a:t>5</a:t>
          </a:fld>
          <a:endParaRPr lang="en-IN" sz="5000" b="1" i="0" u="none" strike="noStrike">
            <a:solidFill>
              <a:schemeClr val="bg1"/>
            </a:solidFill>
            <a:latin typeface="Calibri"/>
            <a:ea typeface="Calibri"/>
            <a:cs typeface="Calibri"/>
          </a:endParaRPr>
        </a:p>
      </xdr:txBody>
    </xdr:sp>
    <xdr:clientData/>
  </xdr:twoCellAnchor>
  <xdr:oneCellAnchor>
    <xdr:from>
      <xdr:col>6</xdr:col>
      <xdr:colOff>245159</xdr:colOff>
      <xdr:row>13</xdr:row>
      <xdr:rowOff>131817</xdr:rowOff>
    </xdr:from>
    <xdr:ext cx="1793438" cy="781111"/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3B4CD524-420A-D8CB-12E8-DFB7043438AC}"/>
            </a:ext>
          </a:extLst>
        </xdr:cNvPr>
        <xdr:cNvSpPr txBox="1"/>
      </xdr:nvSpPr>
      <xdr:spPr>
        <a:xfrm>
          <a:off x="3926510" y="2447505"/>
          <a:ext cx="1793438" cy="78111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lang="en-IN" sz="2200" b="1">
              <a:solidFill>
                <a:schemeClr val="bg1"/>
              </a:solidFill>
            </a:rPr>
            <a:t>Equipment</a:t>
          </a:r>
        </a:p>
        <a:p>
          <a:pPr algn="ctr"/>
          <a:r>
            <a:rPr lang="en-IN" sz="2200" b="1" baseline="0">
              <a:solidFill>
                <a:schemeClr val="bg1"/>
              </a:solidFill>
            </a:rPr>
            <a:t> Availability</a:t>
          </a:r>
          <a:endParaRPr lang="en-IN" sz="2200" b="1">
            <a:solidFill>
              <a:schemeClr val="bg1"/>
            </a:solidFill>
          </a:endParaRPr>
        </a:p>
      </xdr:txBody>
    </xdr:sp>
    <xdr:clientData/>
  </xdr:oneCellAnchor>
  <xdr:oneCellAnchor>
    <xdr:from>
      <xdr:col>10</xdr:col>
      <xdr:colOff>561830</xdr:colOff>
      <xdr:row>14</xdr:row>
      <xdr:rowOff>73855</xdr:rowOff>
    </xdr:from>
    <xdr:ext cx="1564211" cy="483722"/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F1F0D87B-86D2-6026-1866-FB3229C6AD51}"/>
            </a:ext>
          </a:extLst>
        </xdr:cNvPr>
        <xdr:cNvSpPr txBox="1"/>
      </xdr:nvSpPr>
      <xdr:spPr>
        <a:xfrm>
          <a:off x="6639687" y="2613855"/>
          <a:ext cx="1564211" cy="48372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IN" sz="2500" b="1">
              <a:solidFill>
                <a:schemeClr val="bg1"/>
              </a:solidFill>
            </a:rPr>
            <a:t>MTBF(hrs)</a:t>
          </a:r>
        </a:p>
      </xdr:txBody>
    </xdr:sp>
    <xdr:clientData/>
  </xdr:oneCellAnchor>
  <xdr:oneCellAnchor>
    <xdr:from>
      <xdr:col>15</xdr:col>
      <xdr:colOff>130167</xdr:colOff>
      <xdr:row>14</xdr:row>
      <xdr:rowOff>93880</xdr:rowOff>
    </xdr:from>
    <xdr:ext cx="1576585" cy="483722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5F657507-1E5A-C543-EA87-DB6BF178FE26}"/>
            </a:ext>
          </a:extLst>
        </xdr:cNvPr>
        <xdr:cNvSpPr txBox="1"/>
      </xdr:nvSpPr>
      <xdr:spPr>
        <a:xfrm>
          <a:off x="9246953" y="2633880"/>
          <a:ext cx="1576585" cy="48372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IN" sz="2500" b="1">
              <a:solidFill>
                <a:schemeClr val="bg1"/>
              </a:solidFill>
            </a:rPr>
            <a:t>MTTR(hrs)</a:t>
          </a:r>
        </a:p>
      </xdr:txBody>
    </xdr:sp>
    <xdr:clientData/>
  </xdr:oneCellAnchor>
  <xdr:oneCellAnchor>
    <xdr:from>
      <xdr:col>19</xdr:col>
      <xdr:colOff>9583</xdr:colOff>
      <xdr:row>14</xdr:row>
      <xdr:rowOff>103721</xdr:rowOff>
    </xdr:from>
    <xdr:ext cx="2195794" cy="483722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5B86F17A-5842-5155-64DB-8CD98C7A55C3}"/>
            </a:ext>
          </a:extLst>
        </xdr:cNvPr>
        <xdr:cNvSpPr txBox="1"/>
      </xdr:nvSpPr>
      <xdr:spPr>
        <a:xfrm>
          <a:off x="11609426" y="2674323"/>
          <a:ext cx="2195794" cy="48372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/>
          <a:r>
            <a:rPr lang="en-IN" sz="2500" b="1">
              <a:solidFill>
                <a:schemeClr val="bg1"/>
              </a:solidFill>
              <a:latin typeface="+mn-lt"/>
              <a:ea typeface="+mn-ea"/>
              <a:cs typeface="+mn-cs"/>
            </a:rPr>
            <a:t>Downtime(hrs)</a:t>
          </a:r>
        </a:p>
      </xdr:txBody>
    </xdr:sp>
    <xdr:clientData/>
  </xdr:oneCellAnchor>
  <xdr:twoCellAnchor editAs="oneCell">
    <xdr:from>
      <xdr:col>5</xdr:col>
      <xdr:colOff>440532</xdr:colOff>
      <xdr:row>5</xdr:row>
      <xdr:rowOff>23814</xdr:rowOff>
    </xdr:from>
    <xdr:to>
      <xdr:col>6</xdr:col>
      <xdr:colOff>486833</xdr:colOff>
      <xdr:row>7</xdr:row>
      <xdr:rowOff>121400</xdr:rowOff>
    </xdr:to>
    <xdr:pic>
      <xdr:nvPicPr>
        <xdr:cNvPr id="27" name="Picture 26">
          <a:extLst>
            <a:ext uri="{FF2B5EF4-FFF2-40B4-BE49-F238E27FC236}">
              <a16:creationId xmlns:a16="http://schemas.microsoft.com/office/drawing/2014/main" id="{6A58D29F-F74A-B5BC-1362-1F7EB89AF9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83240" y="949856"/>
          <a:ext cx="654843" cy="468002"/>
        </a:xfrm>
        <a:prstGeom prst="rect">
          <a:avLst/>
        </a:prstGeom>
      </xdr:spPr>
    </xdr:pic>
    <xdr:clientData/>
  </xdr:twoCellAnchor>
  <xdr:twoCellAnchor editAs="oneCell">
    <xdr:from>
      <xdr:col>6</xdr:col>
      <xdr:colOff>100263</xdr:colOff>
      <xdr:row>10</xdr:row>
      <xdr:rowOff>90236</xdr:rowOff>
    </xdr:from>
    <xdr:to>
      <xdr:col>6</xdr:col>
      <xdr:colOff>561472</xdr:colOff>
      <xdr:row>13</xdr:row>
      <xdr:rowOff>10024</xdr:rowOff>
    </xdr:to>
    <xdr:pic>
      <xdr:nvPicPr>
        <xdr:cNvPr id="29" name="Graphic 28" descr="Single gear with solid fill">
          <a:extLst>
            <a:ext uri="{FF2B5EF4-FFF2-40B4-BE49-F238E27FC236}">
              <a16:creationId xmlns:a16="http://schemas.microsoft.com/office/drawing/2014/main" id="{1D449FD4-00AE-AD3E-3721-FAB6FA114A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96DAC541-7B7A-43D3-8B79-37D633B846F1}">
              <asvg:svgBlip xmlns:asvg="http://schemas.microsoft.com/office/drawing/2016/SVG/main" r:embed="rId9"/>
            </a:ext>
          </a:extLst>
        </a:blip>
        <a:stretch>
          <a:fillRect/>
        </a:stretch>
      </xdr:blipFill>
      <xdr:spPr>
        <a:xfrm>
          <a:off x="3769895" y="1894973"/>
          <a:ext cx="461209" cy="461209"/>
        </a:xfrm>
        <a:prstGeom prst="rect">
          <a:avLst/>
        </a:prstGeom>
      </xdr:spPr>
    </xdr:pic>
    <xdr:clientData/>
  </xdr:twoCellAnchor>
  <xdr:twoCellAnchor editAs="oneCell">
    <xdr:from>
      <xdr:col>10</xdr:col>
      <xdr:colOff>220578</xdr:colOff>
      <xdr:row>10</xdr:row>
      <xdr:rowOff>70185</xdr:rowOff>
    </xdr:from>
    <xdr:to>
      <xdr:col>11</xdr:col>
      <xdr:colOff>100262</xdr:colOff>
      <xdr:row>13</xdr:row>
      <xdr:rowOff>20053</xdr:rowOff>
    </xdr:to>
    <xdr:pic>
      <xdr:nvPicPr>
        <xdr:cNvPr id="31" name="Graphic 30" descr="Clock with solid fill">
          <a:extLst>
            <a:ext uri="{FF2B5EF4-FFF2-40B4-BE49-F238E27FC236}">
              <a16:creationId xmlns:a16="http://schemas.microsoft.com/office/drawing/2014/main" id="{D5F7B4D4-C2FD-89FF-AAC6-FABD263A5C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96DAC541-7B7A-43D3-8B79-37D633B846F1}">
              <asvg:svgBlip xmlns:asvg="http://schemas.microsoft.com/office/drawing/2016/SVG/main" r:embed="rId11"/>
            </a:ext>
          </a:extLst>
        </a:blip>
        <a:stretch>
          <a:fillRect/>
        </a:stretch>
      </xdr:blipFill>
      <xdr:spPr>
        <a:xfrm>
          <a:off x="6336631" y="1874922"/>
          <a:ext cx="491289" cy="491289"/>
        </a:xfrm>
        <a:prstGeom prst="rect">
          <a:avLst/>
        </a:prstGeom>
      </xdr:spPr>
    </xdr:pic>
    <xdr:clientData/>
  </xdr:twoCellAnchor>
  <xdr:twoCellAnchor editAs="oneCell">
    <xdr:from>
      <xdr:col>14</xdr:col>
      <xdr:colOff>481264</xdr:colOff>
      <xdr:row>10</xdr:row>
      <xdr:rowOff>100263</xdr:rowOff>
    </xdr:from>
    <xdr:to>
      <xdr:col>15</xdr:col>
      <xdr:colOff>200527</xdr:colOff>
      <xdr:row>12</xdr:row>
      <xdr:rowOff>70184</xdr:rowOff>
    </xdr:to>
    <xdr:pic>
      <xdr:nvPicPr>
        <xdr:cNvPr id="33" name="Graphic 32" descr="Tools with solid fill">
          <a:extLst>
            <a:ext uri="{FF2B5EF4-FFF2-40B4-BE49-F238E27FC236}">
              <a16:creationId xmlns:a16="http://schemas.microsoft.com/office/drawing/2014/main" id="{CB9C80D7-4090-5CBB-FC99-C1695D3611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96DAC541-7B7A-43D3-8B79-37D633B846F1}">
              <asvg:svgBlip xmlns:asvg="http://schemas.microsoft.com/office/drawing/2016/SVG/main" r:embed="rId13"/>
            </a:ext>
          </a:extLst>
        </a:blip>
        <a:stretch>
          <a:fillRect/>
        </a:stretch>
      </xdr:blipFill>
      <xdr:spPr>
        <a:xfrm flipH="1">
          <a:off x="9043738" y="1905000"/>
          <a:ext cx="330868" cy="330868"/>
        </a:xfrm>
        <a:prstGeom prst="rect">
          <a:avLst/>
        </a:prstGeom>
      </xdr:spPr>
    </xdr:pic>
    <xdr:clientData/>
  </xdr:twoCellAnchor>
  <xdr:twoCellAnchor editAs="oneCell">
    <xdr:from>
      <xdr:col>19</xdr:col>
      <xdr:colOff>0</xdr:colOff>
      <xdr:row>10</xdr:row>
      <xdr:rowOff>50132</xdr:rowOff>
    </xdr:from>
    <xdr:to>
      <xdr:col>19</xdr:col>
      <xdr:colOff>441157</xdr:colOff>
      <xdr:row>12</xdr:row>
      <xdr:rowOff>130342</xdr:rowOff>
    </xdr:to>
    <xdr:pic>
      <xdr:nvPicPr>
        <xdr:cNvPr id="35" name="Graphic 34" descr="Warning with solid fill">
          <a:extLst>
            <a:ext uri="{FF2B5EF4-FFF2-40B4-BE49-F238E27FC236}">
              <a16:creationId xmlns:a16="http://schemas.microsoft.com/office/drawing/2014/main" id="{4E6EE961-7FA5-CBE3-512C-74E4668D0A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>
          <a:extLst>
            <a:ext uri="{96DAC541-7B7A-43D3-8B79-37D633B846F1}">
              <asvg:svgBlip xmlns:asvg="http://schemas.microsoft.com/office/drawing/2016/SVG/main" r:embed="rId15"/>
            </a:ext>
          </a:extLst>
        </a:blip>
        <a:stretch>
          <a:fillRect/>
        </a:stretch>
      </xdr:blipFill>
      <xdr:spPr>
        <a:xfrm>
          <a:off x="11620500" y="1854869"/>
          <a:ext cx="441157" cy="441157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hruv Mudgal" refreshedDate="46046.88233252315" createdVersion="8" refreshedVersion="8" minRefreshableVersion="3" recordCount="30" xr:uid="{627092E9-8B58-4919-9972-346C821CED8F}">
  <cacheSource type="worksheet">
    <worksheetSource ref="A1:N31" sheet="Data"/>
  </cacheSource>
  <cacheFields count="15">
    <cacheField name="Date" numFmtId="14">
      <sharedItems containsSemiMixedTypes="0" containsNonDate="0" containsDate="1" containsString="0" minDate="2025-01-01T00:00:00" maxDate="2025-01-31T00:00:00" count="30">
        <d v="2025-01-01T00:00:00"/>
        <d v="2025-01-02T00:00:00"/>
        <d v="2025-01-03T00:00:00"/>
        <d v="2025-01-04T00:00:00"/>
        <d v="2025-01-05T00:00:00"/>
        <d v="2025-01-06T00:00:00"/>
        <d v="2025-01-07T00:00:00"/>
        <d v="2025-01-08T00:00:00"/>
        <d v="2025-01-09T00:00:00"/>
        <d v="2025-01-10T00:00:00"/>
        <d v="2025-01-11T00:00:00"/>
        <d v="2025-01-12T00:00:00"/>
        <d v="2025-01-13T00:00:00"/>
        <d v="2025-01-14T00:00:00"/>
        <d v="2025-01-15T00:00:00"/>
        <d v="2025-01-16T00:00:00"/>
        <d v="2025-01-17T00:00:00"/>
        <d v="2025-01-18T00:00:00"/>
        <d v="2025-01-19T00:00:00"/>
        <d v="2025-01-20T00:00:00"/>
        <d v="2025-01-21T00:00:00"/>
        <d v="2025-01-22T00:00:00"/>
        <d v="2025-01-23T00:00:00"/>
        <d v="2025-01-24T00:00:00"/>
        <d v="2025-01-25T00:00:00"/>
        <d v="2025-01-26T00:00:00"/>
        <d v="2025-01-27T00:00:00"/>
        <d v="2025-01-28T00:00:00"/>
        <d v="2025-01-29T00:00:00"/>
        <d v="2025-01-30T00:00:00"/>
      </sharedItems>
      <fieldGroup par="14"/>
    </cacheField>
    <cacheField name="MTBF (hrs)" numFmtId="0">
      <sharedItems containsSemiMixedTypes="0" containsString="0" containsNumber="1" containsInteger="1" minValue="95" maxValue="150"/>
    </cacheField>
    <cacheField name="MTTR (hrs)" numFmtId="0">
      <sharedItems containsSemiMixedTypes="0" containsString="0" containsNumber="1" minValue="1.8" maxValue="3.4"/>
    </cacheField>
    <cacheField name="Breakdown Frequency" numFmtId="0">
      <sharedItems containsSemiMixedTypes="0" containsString="0" containsNumber="1" containsInteger="1" minValue="1" maxValue="5"/>
    </cacheField>
    <cacheField name="Downtime %" numFmtId="0">
      <sharedItems containsSemiMixedTypes="0" containsString="0" containsNumber="1" minValue="3" maxValue="7.4"/>
    </cacheField>
    <cacheField name="PM Compliance %" numFmtId="0">
      <sharedItems containsSemiMixedTypes="0" containsString="0" containsNumber="1" containsInteger="1" minValue="91" maxValue="98"/>
    </cacheField>
    <cacheField name="Maintenance Cost (₹)" numFmtId="164">
      <sharedItems containsSemiMixedTypes="0" containsString="0" containsNumber="1" containsInteger="1" minValue="35000" maxValue="55000"/>
    </cacheField>
    <cacheField name="Spare Consumption (₹)" numFmtId="165">
      <sharedItems containsSemiMixedTypes="0" containsString="0" containsNumber="1" containsInteger="1" minValue="14000" maxValue="27000"/>
    </cacheField>
    <cacheField name="Equipment Availability %" numFmtId="0">
      <sharedItems containsSemiMixedTypes="0" containsString="0" containsNumber="1" minValue="92.6" maxValue="97"/>
    </cacheField>
    <cacheField name="Failure Rate" numFmtId="0">
      <sharedItems containsSemiMixedTypes="0" containsString="0" containsNumber="1" minValue="1.2E-2" maxValue="2.8000000000000001E-2"/>
    </cacheField>
    <cacheField name="Emergency Repairs" numFmtId="0">
      <sharedItems containsSemiMixedTypes="0" containsString="0" containsNumber="1" containsInteger="1" minValue="0" maxValue="4"/>
    </cacheField>
    <cacheField name="Downtime %2" numFmtId="9">
      <sharedItems containsSemiMixedTypes="0" containsString="0" containsNumber="1" minValue="0.03" maxValue="7.400000000000001E-2"/>
    </cacheField>
    <cacheField name="PM Compliance %2" numFmtId="9">
      <sharedItems containsSemiMixedTypes="0" containsString="0" containsNumber="1" minValue="0.91" maxValue="0.98"/>
    </cacheField>
    <cacheField name="Equipment Availability %2" numFmtId="9">
      <sharedItems containsSemiMixedTypes="0" containsString="0" containsNumber="1" minValue="0.92599999999999993" maxValue="0.97"/>
    </cacheField>
    <cacheField name="Date2" numFmtId="0" databaseField="0">
      <fieldGroup base="0">
        <discretePr count="30"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2"/>
          <x v="2"/>
          <x v="2"/>
          <x v="2"/>
          <x v="2"/>
          <x v="2"/>
          <x v="2"/>
          <x v="3"/>
          <x v="3"/>
          <x v="3"/>
          <x v="3"/>
          <x v="3"/>
          <x v="3"/>
          <x v="3"/>
          <x v="3"/>
          <x v="3"/>
        </discretePr>
        <groupItems count="4">
          <s v="Group1"/>
          <s v="Group2"/>
          <s v="Group3"/>
          <s v="Group4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n v="120"/>
    <n v="2.4"/>
    <n v="2"/>
    <n v="4.5"/>
    <n v="96"/>
    <n v="42000"/>
    <n v="18000"/>
    <n v="95.5"/>
    <n v="1.7999999999999999E-2"/>
    <n v="1"/>
    <n v="4.4999999999999998E-2"/>
    <n v="0.96"/>
    <n v="0.95499999999999996"/>
  </r>
  <r>
    <x v="1"/>
    <n v="135"/>
    <n v="2.1"/>
    <n v="1"/>
    <n v="3.8"/>
    <n v="97"/>
    <n v="39000"/>
    <n v="16500"/>
    <n v="96.2"/>
    <n v="1.4999999999999999E-2"/>
    <n v="1"/>
    <n v="3.7999999999999999E-2"/>
    <n v="0.97"/>
    <n v="0.96200000000000008"/>
  </r>
  <r>
    <x v="2"/>
    <n v="110"/>
    <n v="2.8"/>
    <n v="3"/>
    <n v="5.6"/>
    <n v="94"/>
    <n v="46000"/>
    <n v="21000"/>
    <n v="94.4"/>
    <n v="2.1999999999999999E-2"/>
    <n v="2"/>
    <n v="5.5999999999999994E-2"/>
    <n v="0.94"/>
    <n v="0.94400000000000006"/>
  </r>
  <r>
    <x v="3"/>
    <n v="98"/>
    <n v="3.2"/>
    <n v="4"/>
    <n v="6.8"/>
    <n v="92"/>
    <n v="52000"/>
    <n v="24500"/>
    <n v="93.2"/>
    <n v="2.5999999999999999E-2"/>
    <n v="3"/>
    <n v="6.8000000000000005E-2"/>
    <n v="0.92"/>
    <n v="0.93200000000000005"/>
  </r>
  <r>
    <x v="4"/>
    <n v="150"/>
    <n v="1.9"/>
    <n v="1"/>
    <n v="3.2"/>
    <n v="98"/>
    <n v="35000"/>
    <n v="14000"/>
    <n v="96.8"/>
    <n v="1.2999999999999999E-2"/>
    <n v="0"/>
    <n v="3.2000000000000001E-2"/>
    <n v="0.98"/>
    <n v="0.96799999999999997"/>
  </r>
  <r>
    <x v="5"/>
    <n v="125"/>
    <n v="2.5"/>
    <n v="2"/>
    <n v="4.9000000000000004"/>
    <n v="95"/>
    <n v="41000"/>
    <n v="17500"/>
    <n v="95.1"/>
    <n v="1.9E-2"/>
    <n v="1"/>
    <n v="4.9000000000000002E-2"/>
    <n v="0.95"/>
    <n v="0.95099999999999996"/>
  </r>
  <r>
    <x v="6"/>
    <n v="105"/>
    <n v="2.9"/>
    <n v="3"/>
    <n v="5.9"/>
    <n v="93"/>
    <n v="48000"/>
    <n v="22500"/>
    <n v="94.1"/>
    <n v="2.3E-2"/>
    <n v="2"/>
    <n v="5.9000000000000004E-2"/>
    <n v="0.93"/>
    <n v="0.94099999999999995"/>
  </r>
  <r>
    <x v="7"/>
    <n v="118"/>
    <n v="2.6"/>
    <n v="2"/>
    <n v="5"/>
    <n v="95"/>
    <n v="43500"/>
    <n v="18500"/>
    <n v="95"/>
    <n v="0.02"/>
    <n v="1"/>
    <n v="0.05"/>
    <n v="0.95"/>
    <n v="0.95"/>
  </r>
  <r>
    <x v="8"/>
    <n v="140"/>
    <n v="2"/>
    <n v="1"/>
    <n v="3.6"/>
    <n v="97"/>
    <n v="39000"/>
    <n v="16000"/>
    <n v="96.4"/>
    <n v="1.4E-2"/>
    <n v="0"/>
    <n v="3.6000000000000004E-2"/>
    <n v="0.97"/>
    <n v="0.96400000000000008"/>
  </r>
  <r>
    <x v="9"/>
    <n v="112"/>
    <n v="2.7"/>
    <n v="3"/>
    <n v="5.4"/>
    <n v="94"/>
    <n v="45500"/>
    <n v="20500"/>
    <n v="94.6"/>
    <n v="2.1000000000000001E-2"/>
    <n v="2"/>
    <n v="5.4000000000000006E-2"/>
    <n v="0.94"/>
    <n v="0.94599999999999995"/>
  </r>
  <r>
    <x v="10"/>
    <n v="102"/>
    <n v="3.1"/>
    <n v="4"/>
    <n v="6.5"/>
    <n v="92"/>
    <n v="50000"/>
    <n v="23500"/>
    <n v="93.5"/>
    <n v="2.5000000000000001E-2"/>
    <n v="3"/>
    <n v="6.5000000000000002E-2"/>
    <n v="0.92"/>
    <n v="0.93500000000000005"/>
  </r>
  <r>
    <x v="11"/>
    <n v="148"/>
    <n v="1.8"/>
    <n v="1"/>
    <n v="3.1"/>
    <n v="98"/>
    <n v="36000"/>
    <n v="14500"/>
    <n v="96.9"/>
    <n v="1.2999999999999999E-2"/>
    <n v="0"/>
    <n v="3.1E-2"/>
    <n v="0.98"/>
    <n v="0.96900000000000008"/>
  </r>
  <r>
    <x v="12"/>
    <n v="122"/>
    <n v="2.4"/>
    <n v="2"/>
    <n v="4.7"/>
    <n v="96"/>
    <n v="41500"/>
    <n v="17800"/>
    <n v="95.3"/>
    <n v="1.7999999999999999E-2"/>
    <n v="1"/>
    <n v="4.7E-2"/>
    <n v="0.96"/>
    <n v="0.95299999999999996"/>
  </r>
  <r>
    <x v="13"/>
    <n v="108"/>
    <n v="2.8"/>
    <n v="3"/>
    <n v="5.8"/>
    <n v="94"/>
    <n v="47500"/>
    <n v="22000"/>
    <n v="94.2"/>
    <n v="2.1999999999999999E-2"/>
    <n v="2"/>
    <n v="5.7999999999999996E-2"/>
    <n v="0.94"/>
    <n v="0.94200000000000006"/>
  </r>
  <r>
    <x v="14"/>
    <n v="115"/>
    <n v="2.6"/>
    <n v="2"/>
    <n v="5.0999999999999996"/>
    <n v="95"/>
    <n v="43000"/>
    <n v="19000"/>
    <n v="94.9"/>
    <n v="0.02"/>
    <n v="1"/>
    <n v="5.0999999999999997E-2"/>
    <n v="0.95"/>
    <n v="0.94900000000000007"/>
  </r>
  <r>
    <x v="15"/>
    <n v="142"/>
    <n v="2"/>
    <n v="1"/>
    <n v="3.7"/>
    <n v="97"/>
    <n v="38500"/>
    <n v="15800"/>
    <n v="96.3"/>
    <n v="1.4E-2"/>
    <n v="0"/>
    <n v="3.7000000000000005E-2"/>
    <n v="0.97"/>
    <n v="0.96299999999999997"/>
  </r>
  <r>
    <x v="16"/>
    <n v="109"/>
    <n v="2.9"/>
    <n v="3"/>
    <n v="5.6"/>
    <n v="94"/>
    <n v="46500"/>
    <n v="21500"/>
    <n v="94.4"/>
    <n v="2.1999999999999999E-2"/>
    <n v="2"/>
    <n v="5.5999999999999994E-2"/>
    <n v="0.94"/>
    <n v="0.94400000000000006"/>
  </r>
  <r>
    <x v="17"/>
    <n v="95"/>
    <n v="3.4"/>
    <n v="5"/>
    <n v="7.4"/>
    <n v="91"/>
    <n v="55000"/>
    <n v="27000"/>
    <n v="92.6"/>
    <n v="2.8000000000000001E-2"/>
    <n v="4"/>
    <n v="7.400000000000001E-2"/>
    <n v="0.91"/>
    <n v="0.92599999999999993"/>
  </r>
  <r>
    <x v="18"/>
    <n v="145"/>
    <n v="1.9"/>
    <n v="1"/>
    <n v="3.3"/>
    <n v="98"/>
    <n v="37000"/>
    <n v="15000"/>
    <n v="96.7"/>
    <n v="1.2999999999999999E-2"/>
    <n v="0"/>
    <n v="3.3000000000000002E-2"/>
    <n v="0.98"/>
    <n v="0.96700000000000008"/>
  </r>
  <r>
    <x v="19"/>
    <n v="120"/>
    <n v="2.5"/>
    <n v="2"/>
    <n v="4.8"/>
    <n v="96"/>
    <n v="41000"/>
    <n v="17500"/>
    <n v="95.2"/>
    <n v="1.9E-2"/>
    <n v="1"/>
    <n v="4.8000000000000001E-2"/>
    <n v="0.96"/>
    <n v="0.95200000000000007"/>
  </r>
  <r>
    <x v="20"/>
    <n v="104"/>
    <n v="3"/>
    <n v="4"/>
    <n v="6.2"/>
    <n v="93"/>
    <n v="49000"/>
    <n v="23000"/>
    <n v="93.8"/>
    <n v="2.4E-2"/>
    <n v="3"/>
    <n v="6.2E-2"/>
    <n v="0.93"/>
    <n v="0.93799999999999994"/>
  </r>
  <r>
    <x v="21"/>
    <n v="138"/>
    <n v="2.1"/>
    <n v="1"/>
    <n v="3.9"/>
    <n v="97"/>
    <n v="39500"/>
    <n v="16500"/>
    <n v="96.1"/>
    <n v="1.4999999999999999E-2"/>
    <n v="0"/>
    <n v="3.9E-2"/>
    <n v="0.97"/>
    <n v="0.96099999999999997"/>
  </r>
  <r>
    <x v="22"/>
    <n v="117"/>
    <n v="2.6"/>
    <n v="2"/>
    <n v="5"/>
    <n v="95"/>
    <n v="43500"/>
    <n v="19000"/>
    <n v="95"/>
    <n v="0.02"/>
    <n v="1"/>
    <n v="0.05"/>
    <n v="0.95"/>
    <n v="0.95"/>
  </r>
  <r>
    <x v="23"/>
    <n v="100"/>
    <n v="3.2"/>
    <n v="4"/>
    <n v="6.7"/>
    <n v="92"/>
    <n v="51500"/>
    <n v="25000"/>
    <n v="93.3"/>
    <n v="2.5999999999999999E-2"/>
    <n v="3"/>
    <n v="6.7000000000000004E-2"/>
    <n v="0.92"/>
    <n v="0.93299999999999994"/>
  </r>
  <r>
    <x v="24"/>
    <n v="150"/>
    <n v="1.8"/>
    <n v="1"/>
    <n v="3"/>
    <n v="98"/>
    <n v="35500"/>
    <n v="14500"/>
    <n v="97"/>
    <n v="1.2E-2"/>
    <n v="0"/>
    <n v="0.03"/>
    <n v="0.98"/>
    <n v="0.97"/>
  </r>
  <r>
    <x v="25"/>
    <n v="128"/>
    <n v="2.2999999999999998"/>
    <n v="2"/>
    <n v="4.5999999999999996"/>
    <n v="96"/>
    <n v="40500"/>
    <n v="17200"/>
    <n v="95.4"/>
    <n v="1.7999999999999999E-2"/>
    <n v="1"/>
    <n v="4.5999999999999999E-2"/>
    <n v="0.96"/>
    <n v="0.95400000000000007"/>
  </r>
  <r>
    <x v="26"/>
    <n v="111"/>
    <n v="2.8"/>
    <n v="3"/>
    <n v="5.5"/>
    <n v="94"/>
    <n v="46000"/>
    <n v="21800"/>
    <n v="94.5"/>
    <n v="2.1999999999999999E-2"/>
    <n v="2"/>
    <n v="5.5E-2"/>
    <n v="0.94"/>
    <n v="0.94499999999999995"/>
  </r>
  <r>
    <x v="27"/>
    <n v="119"/>
    <n v="2.6"/>
    <n v="2"/>
    <n v="4.9000000000000004"/>
    <n v="95"/>
    <n v="42000"/>
    <n v="18500"/>
    <n v="95.1"/>
    <n v="0.02"/>
    <n v="1"/>
    <n v="4.9000000000000002E-2"/>
    <n v="0.95"/>
    <n v="0.95099999999999996"/>
  </r>
  <r>
    <x v="28"/>
    <n v="136"/>
    <n v="2.1"/>
    <n v="1"/>
    <n v="3.8"/>
    <n v="97"/>
    <n v="39000"/>
    <n v="16000"/>
    <n v="96.2"/>
    <n v="1.4999999999999999E-2"/>
    <n v="0"/>
    <n v="3.7999999999999999E-2"/>
    <n v="0.97"/>
    <n v="0.96200000000000008"/>
  </r>
  <r>
    <x v="29"/>
    <n v="114"/>
    <n v="2.7"/>
    <n v="3"/>
    <n v="5.3"/>
    <n v="94"/>
    <n v="44500"/>
    <n v="20000"/>
    <n v="94.7"/>
    <n v="2.1000000000000001E-2"/>
    <n v="2"/>
    <n v="5.2999999999999999E-2"/>
    <n v="0.94"/>
    <n v="0.9470000000000000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A2233EA-BA20-40E8-9799-FFBD2DE4432E}" name="PivotTable8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4">
  <location ref="G22:H27" firstHeaderRow="1" firstDataRow="1" firstDataCol="1"/>
  <pivotFields count="15">
    <pivotField numFmtId="14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showAll="0"/>
    <pivotField showAll="0"/>
    <pivotField showAll="0"/>
    <pivotField showAll="0"/>
    <pivotField showAll="0"/>
    <pivotField numFmtId="164" showAll="0"/>
    <pivotField numFmtId="165" showAll="0"/>
    <pivotField showAll="0"/>
    <pivotField showAll="0"/>
    <pivotField dataField="1" showAll="0"/>
    <pivotField numFmtId="9" showAll="0"/>
    <pivotField numFmtId="9" showAll="0"/>
    <pivotField numFmtId="9" showAll="0"/>
    <pivotField axis="axisRow" showAll="0">
      <items count="5">
        <item n="Week 1" x="0"/>
        <item n="Week 2" x="1"/>
        <item n="Week 3" x="2"/>
        <item n="Week 4" x="3"/>
        <item t="default"/>
      </items>
    </pivotField>
  </pivotFields>
  <rowFields count="1">
    <field x="14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Total Emergency Repair" fld="10" baseField="14" baseItem="0"/>
  </dataFields>
  <formats count="2">
    <format dxfId="1">
      <pivotArea outline="0" collapsedLevelsAreSubtotals="1" fieldPosition="0"/>
    </format>
    <format dxfId="0">
      <pivotArea collapsedLevelsAreSubtotals="1" fieldPosition="0">
        <references count="1">
          <reference field="14" count="0"/>
        </references>
      </pivotArea>
    </format>
  </formats>
  <chartFormats count="2">
    <chartFormat chart="2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3">
      <pivotArea type="data" outline="0" fieldPosition="0">
        <references count="2">
          <reference field="4294967294" count="1" selected="0">
            <x v="0"/>
          </reference>
          <reference field="14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1C8EC73-494D-4EFF-9C99-C980B300C888}" name="PivotTable3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C10:C11" firstHeaderRow="1" firstDataRow="1" firstDataCol="0"/>
  <pivotFields count="15">
    <pivotField numFmtId="14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showAll="0"/>
    <pivotField dataField="1" showAll="0"/>
    <pivotField showAll="0"/>
    <pivotField showAll="0"/>
    <pivotField showAll="0"/>
    <pivotField numFmtId="164" showAll="0"/>
    <pivotField numFmtId="165" showAll="0"/>
    <pivotField showAll="0"/>
    <pivotField showAll="0"/>
    <pivotField showAll="0"/>
    <pivotField numFmtId="9" showAll="0"/>
    <pivotField numFmtId="9" showAll="0"/>
    <pivotField numFmtId="9" showAll="0"/>
    <pivotField showAll="0">
      <items count="5">
        <item x="0"/>
        <item x="1"/>
        <item x="2"/>
        <item x="3"/>
        <item t="default"/>
      </items>
    </pivotField>
  </pivotFields>
  <rowItems count="1">
    <i/>
  </rowItems>
  <colItems count="1">
    <i/>
  </colItems>
  <dataFields count="1">
    <dataField name="Average of MTTR (hrs)" fld="2" subtotal="average" baseField="0" baseItem="0"/>
  </dataFields>
  <formats count="1">
    <format dxfId="12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57450C4-5474-4663-9ED5-1FD3801EB9F6}" name="PivotTable6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5">
  <location ref="G8:H13" firstHeaderRow="1" firstDataRow="1" firstDataCol="1"/>
  <pivotFields count="15">
    <pivotField numFmtId="14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showAll="0"/>
    <pivotField showAll="0"/>
    <pivotField dataField="1" showAll="0"/>
    <pivotField showAll="0"/>
    <pivotField showAll="0"/>
    <pivotField numFmtId="164" showAll="0"/>
    <pivotField numFmtId="165" showAll="0"/>
    <pivotField showAll="0"/>
    <pivotField showAll="0"/>
    <pivotField showAll="0"/>
    <pivotField numFmtId="9" showAll="0"/>
    <pivotField numFmtId="9" showAll="0"/>
    <pivotField numFmtId="9" showAll="0"/>
    <pivotField axis="axisRow" showAll="0">
      <items count="5">
        <item n="Week 1" x="0"/>
        <item n="Week 2" x="1"/>
        <item n="Week 3" x="2"/>
        <item n="Week 4" x="3"/>
        <item t="default"/>
      </items>
    </pivotField>
  </pivotFields>
  <rowFields count="1">
    <field x="14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Total Breakdwon Frequency" fld="3" baseField="14" baseItem="0"/>
  </dataFields>
  <formats count="1">
    <format dxfId="2">
      <pivotArea outline="0" collapsedLevelsAreSubtotals="1" fieldPosition="0"/>
    </format>
  </formats>
  <chartFormats count="1">
    <chartFormat chart="3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169CAB0-9B37-4FF8-8334-B35AF5CA87B6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C4:C5" firstHeaderRow="1" firstDataRow="1" firstDataCol="0"/>
  <pivotFields count="15">
    <pivotField numFmtId="14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showAll="0"/>
    <pivotField showAll="0"/>
    <pivotField showAll="0"/>
    <pivotField showAll="0"/>
    <pivotField showAll="0"/>
    <pivotField numFmtId="164" showAll="0"/>
    <pivotField numFmtId="165" showAll="0"/>
    <pivotField showAll="0"/>
    <pivotField showAll="0"/>
    <pivotField showAll="0"/>
    <pivotField numFmtId="9" showAll="0"/>
    <pivotField numFmtId="9" showAll="0"/>
    <pivotField dataField="1" numFmtId="9" showAll="0"/>
    <pivotField showAll="0">
      <items count="5">
        <item x="0"/>
        <item x="1"/>
        <item x="2"/>
        <item x="3"/>
        <item t="default"/>
      </items>
    </pivotField>
  </pivotFields>
  <rowItems count="1">
    <i/>
  </rowItems>
  <colItems count="1">
    <i/>
  </colItems>
  <dataFields count="1">
    <dataField name="Average of Equipment Availability %2" fld="13" subtotal="average" baseField="0" baseItem="0" numFmtId="9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90F9BE7-705F-4474-896D-E14084BD6AD6}" name="PivotTable5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G4:G5" firstHeaderRow="1" firstDataRow="1" firstDataCol="0"/>
  <pivotFields count="15">
    <pivotField numFmtId="14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showAll="0"/>
    <pivotField showAll="0"/>
    <pivotField showAll="0"/>
    <pivotField dataField="1" showAll="0"/>
    <pivotField showAll="0"/>
    <pivotField numFmtId="164" showAll="0"/>
    <pivotField numFmtId="165" showAll="0"/>
    <pivotField showAll="0"/>
    <pivotField showAll="0"/>
    <pivotField showAll="0"/>
    <pivotField numFmtId="9" showAll="0"/>
    <pivotField numFmtId="9" showAll="0"/>
    <pivotField numFmtId="9" showAll="0"/>
    <pivotField showAll="0">
      <items count="5">
        <item x="0"/>
        <item x="1"/>
        <item x="2"/>
        <item x="3"/>
        <item t="default"/>
      </items>
    </pivotField>
  </pivotFields>
  <rowItems count="1">
    <i/>
  </rowItems>
  <colItems count="1">
    <i/>
  </colItems>
  <dataFields count="1">
    <dataField name="Average of Downtime %" fld="4" subtotal="average" baseField="0" baseItem="0"/>
  </dataFields>
  <formats count="1">
    <format dxfId="3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CCD761B-ED9A-4D78-93F6-6FF909133520}" name="PivotTable12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4">
  <location ref="C19:D24" firstHeaderRow="1" firstDataRow="1" firstDataCol="1"/>
  <pivotFields count="15">
    <pivotField numFmtId="14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showAll="0"/>
    <pivotField showAll="0"/>
    <pivotField showAll="0"/>
    <pivotField showAll="0"/>
    <pivotField showAll="0"/>
    <pivotField dataField="1" numFmtId="164" showAll="0"/>
    <pivotField numFmtId="165" showAll="0"/>
    <pivotField showAll="0"/>
    <pivotField showAll="0"/>
    <pivotField showAll="0"/>
    <pivotField numFmtId="9" showAll="0"/>
    <pivotField numFmtId="9" showAll="0"/>
    <pivotField numFmtId="9" showAll="0"/>
    <pivotField axis="axisRow" showAll="0">
      <items count="5">
        <item n="Week 1" x="0"/>
        <item n="Week 2" x="1"/>
        <item n="Week 3" x="2"/>
        <item n="Week 4" x="3"/>
        <item t="default"/>
      </items>
    </pivotField>
  </pivotFields>
  <rowFields count="1">
    <field x="14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Average of Maintenance Cost (₹)" fld="6" subtotal="average" baseField="14" baseItem="0" numFmtId="164"/>
  </dataFields>
  <formats count="2">
    <format dxfId="5">
      <pivotArea outline="0" collapsedLevelsAreSubtotals="1" fieldPosition="0"/>
    </format>
    <format dxfId="4">
      <pivotArea collapsedLevelsAreSubtotals="1" fieldPosition="0">
        <references count="1">
          <reference field="14" count="0"/>
        </references>
      </pivotArea>
    </format>
  </formats>
  <chartFormats count="5">
    <chartFormat chart="2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3">
      <pivotArea type="data" outline="0" fieldPosition="0">
        <references count="2">
          <reference field="4294967294" count="1" selected="0">
            <x v="0"/>
          </reference>
          <reference field="14" count="1" selected="0">
            <x v="2"/>
          </reference>
        </references>
      </pivotArea>
    </chartFormat>
    <chartFormat chart="2" format="4">
      <pivotArea type="data" outline="0" fieldPosition="0">
        <references count="2">
          <reference field="4294967294" count="1" selected="0">
            <x v="0"/>
          </reference>
          <reference field="14" count="1" selected="0">
            <x v="3"/>
          </reference>
        </references>
      </pivotArea>
    </chartFormat>
    <chartFormat chart="2" format="5">
      <pivotArea type="data" outline="0" fieldPosition="0">
        <references count="2">
          <reference field="4294967294" count="1" selected="0">
            <x v="0"/>
          </reference>
          <reference field="14" count="1" selected="0">
            <x v="1"/>
          </reference>
        </references>
      </pivotArea>
    </chartFormat>
    <chartFormat chart="2" format="6">
      <pivotArea type="data" outline="0" fieldPosition="0">
        <references count="2">
          <reference field="4294967294" count="1" selected="0">
            <x v="0"/>
          </reference>
          <reference field="1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58DA17D-574A-41BB-9912-75B5688654D4}" name="PivotTable10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0">
  <location ref="C13:C14" firstHeaderRow="1" firstDataRow="1" firstDataCol="0"/>
  <pivotFields count="15">
    <pivotField numFmtId="14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showAll="0"/>
    <pivotField showAll="0"/>
    <pivotField showAll="0"/>
    <pivotField showAll="0"/>
    <pivotField dataField="1" showAll="0"/>
    <pivotField numFmtId="164" showAll="0"/>
    <pivotField numFmtId="165" showAll="0"/>
    <pivotField showAll="0"/>
    <pivotField showAll="0"/>
    <pivotField showAll="0"/>
    <pivotField numFmtId="9" showAll="0"/>
    <pivotField numFmtId="9" showAll="0"/>
    <pivotField numFmtId="9" showAll="0"/>
    <pivotField showAll="0">
      <items count="5">
        <item n="Week 1" x="0"/>
        <item n="Week 2" x="1"/>
        <item n="Week 3" x="2"/>
        <item n="Week 4" x="3"/>
        <item t="default"/>
      </items>
    </pivotField>
  </pivotFields>
  <rowItems count="1">
    <i/>
  </rowItems>
  <colItems count="1">
    <i/>
  </colItems>
  <dataFields count="1">
    <dataField name="Average of PM Compliance %" fld="5" subtotal="average" baseField="14" baseItem="0"/>
  </dataFields>
  <formats count="1">
    <format dxfId="6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DDAABFC-0A47-4D19-B437-8584671A4C9C}" name="PivotTable2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C7:C8" firstHeaderRow="1" firstDataRow="1" firstDataCol="0"/>
  <pivotFields count="15">
    <pivotField numFmtId="14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dataField="1" showAll="0"/>
    <pivotField showAll="0"/>
    <pivotField showAll="0"/>
    <pivotField showAll="0"/>
    <pivotField showAll="0"/>
    <pivotField numFmtId="164" showAll="0"/>
    <pivotField numFmtId="165" showAll="0"/>
    <pivotField showAll="0"/>
    <pivotField showAll="0"/>
    <pivotField showAll="0"/>
    <pivotField numFmtId="9" showAll="0"/>
    <pivotField numFmtId="9" showAll="0"/>
    <pivotField numFmtId="9" showAll="0"/>
    <pivotField showAll="0">
      <items count="5">
        <item x="0"/>
        <item x="1"/>
        <item x="2"/>
        <item x="3"/>
        <item t="default"/>
      </items>
    </pivotField>
  </pivotFields>
  <rowItems count="1">
    <i/>
  </rowItems>
  <colItems count="1">
    <i/>
  </colItems>
  <dataFields count="1">
    <dataField name="Average of MTBF (hrs)" fld="1" subtotal="average" baseField="0" baseItem="0" numFmtId="1"/>
  </dataFields>
  <formats count="1">
    <format dxfId="7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4731F68-AC56-46A9-BDCB-75A0DFC74800}" name="PivotTable1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3">
  <location ref="G29:H34" firstHeaderRow="1" firstDataRow="1" firstDataCol="1"/>
  <pivotFields count="15">
    <pivotField numFmtId="14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showAll="0"/>
    <pivotField showAll="0"/>
    <pivotField showAll="0"/>
    <pivotField showAll="0"/>
    <pivotField showAll="0"/>
    <pivotField numFmtId="164" showAll="0"/>
    <pivotField dataField="1" numFmtId="165" showAll="0"/>
    <pivotField showAll="0"/>
    <pivotField showAll="0"/>
    <pivotField showAll="0"/>
    <pivotField numFmtId="9" showAll="0"/>
    <pivotField numFmtId="9" showAll="0"/>
    <pivotField numFmtId="9" showAll="0"/>
    <pivotField axis="axisRow" showAll="0">
      <items count="5">
        <item n="Week 1" x="0"/>
        <item n="Week 2" x="1"/>
        <item n="Week 3" x="2"/>
        <item n="Week 4" x="3"/>
        <item t="default"/>
      </items>
    </pivotField>
  </pivotFields>
  <rowFields count="1">
    <field x="14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Average of Spare Consumption (₹)" fld="7" subtotal="average" baseField="14" baseItem="0" numFmtId="165"/>
  </dataFields>
  <formats count="2">
    <format dxfId="9">
      <pivotArea outline="0" collapsedLevelsAreSubtotals="1" fieldPosition="0"/>
    </format>
    <format dxfId="8">
      <pivotArea collapsedLevelsAreSubtotals="1" fieldPosition="0">
        <references count="1">
          <reference field="14" count="0"/>
        </references>
      </pivotArea>
    </format>
  </formats>
  <chartFormats count="5">
    <chartFormat chart="2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3">
      <pivotArea type="data" outline="0" fieldPosition="0">
        <references count="2">
          <reference field="4294967294" count="1" selected="0">
            <x v="0"/>
          </reference>
          <reference field="14" count="1" selected="0">
            <x v="3"/>
          </reference>
        </references>
      </pivotArea>
    </chartFormat>
    <chartFormat chart="2" format="4">
      <pivotArea type="data" outline="0" fieldPosition="0">
        <references count="2">
          <reference field="4294967294" count="1" selected="0">
            <x v="0"/>
          </reference>
          <reference field="14" count="1" selected="0">
            <x v="2"/>
          </reference>
        </references>
      </pivotArea>
    </chartFormat>
    <chartFormat chart="2" format="5">
      <pivotArea type="data" outline="0" fieldPosition="0">
        <references count="2">
          <reference field="4294967294" count="1" selected="0">
            <x v="0"/>
          </reference>
          <reference field="14" count="1" selected="0">
            <x v="1"/>
          </reference>
        </references>
      </pivotArea>
    </chartFormat>
    <chartFormat chart="2" format="6">
      <pivotArea type="data" outline="0" fieldPosition="0">
        <references count="2">
          <reference field="4294967294" count="1" selected="0">
            <x v="0"/>
          </reference>
          <reference field="1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2BE3E75-3B6B-4090-A680-F33FCB1E2E2A}" name="PivotTable7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4">
  <location ref="G15:H20" firstHeaderRow="1" firstDataRow="1" firstDataCol="1"/>
  <pivotFields count="15">
    <pivotField numFmtId="14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showAll="0"/>
    <pivotField showAll="0"/>
    <pivotField showAll="0"/>
    <pivotField showAll="0"/>
    <pivotField showAll="0"/>
    <pivotField numFmtId="164" showAll="0"/>
    <pivotField numFmtId="165" showAll="0"/>
    <pivotField showAll="0"/>
    <pivotField dataField="1" showAll="0"/>
    <pivotField showAll="0"/>
    <pivotField numFmtId="9" showAll="0"/>
    <pivotField numFmtId="9" showAll="0"/>
    <pivotField numFmtId="9" showAll="0"/>
    <pivotField axis="axisRow" showAll="0">
      <items count="5">
        <item n="Week 1" x="0"/>
        <item n="Week 2" x="1"/>
        <item n="Week 3" x="2"/>
        <item n="Week 4" x="3"/>
        <item t="default"/>
      </items>
    </pivotField>
  </pivotFields>
  <rowFields count="1">
    <field x="14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Average of Failure Rate" fld="9" subtotal="average" baseField="14" baseItem="0"/>
  </dataFields>
  <formats count="2">
    <format dxfId="11">
      <pivotArea outline="0" collapsedLevelsAreSubtotals="1" fieldPosition="0"/>
    </format>
    <format dxfId="10">
      <pivotArea collapsedLevelsAreSubtotals="1" fieldPosition="0">
        <references count="1">
          <reference field="14" count="0"/>
        </references>
      </pivotArea>
    </format>
  </formats>
  <chartFormats count="5">
    <chartFormat chart="2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3">
      <pivotArea type="data" outline="0" fieldPosition="0">
        <references count="2">
          <reference field="4294967294" count="1" selected="0">
            <x v="0"/>
          </reference>
          <reference field="14" count="1" selected="0">
            <x v="1"/>
          </reference>
        </references>
      </pivotArea>
    </chartFormat>
    <chartFormat chart="2" format="4">
      <pivotArea type="data" outline="0" fieldPosition="0">
        <references count="2">
          <reference field="4294967294" count="1" selected="0">
            <x v="0"/>
          </reference>
          <reference field="14" count="1" selected="0">
            <x v="0"/>
          </reference>
        </references>
      </pivotArea>
    </chartFormat>
    <chartFormat chart="2" format="5">
      <pivotArea type="data" outline="0" fieldPosition="0">
        <references count="2">
          <reference field="4294967294" count="1" selected="0">
            <x v="0"/>
          </reference>
          <reference field="14" count="1" selected="0">
            <x v="3"/>
          </reference>
        </references>
      </pivotArea>
    </chartFormat>
    <chartFormat chart="2" format="6">
      <pivotArea type="data" outline="0" fieldPosition="0">
        <references count="2">
          <reference field="4294967294" count="1" selected="0">
            <x v="0"/>
          </reference>
          <reference field="14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pivotTable" Target="../pivotTables/pivotTable8.xml"/><Relationship Id="rId3" Type="http://schemas.openxmlformats.org/officeDocument/2006/relationships/pivotTable" Target="../pivotTables/pivotTable3.xml"/><Relationship Id="rId7" Type="http://schemas.openxmlformats.org/officeDocument/2006/relationships/pivotTable" Target="../pivotTables/pivotTable7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openxmlformats.org/officeDocument/2006/relationships/pivotTable" Target="../pivotTables/pivotTable6.xml"/><Relationship Id="rId5" Type="http://schemas.openxmlformats.org/officeDocument/2006/relationships/pivotTable" Target="../pivotTables/pivotTable5.xml"/><Relationship Id="rId10" Type="http://schemas.openxmlformats.org/officeDocument/2006/relationships/pivotTable" Target="../pivotTables/pivotTable10.xml"/><Relationship Id="rId4" Type="http://schemas.openxmlformats.org/officeDocument/2006/relationships/pivotTable" Target="../pivotTables/pivotTable4.xml"/><Relationship Id="rId9" Type="http://schemas.openxmlformats.org/officeDocument/2006/relationships/pivotTable" Target="../pivotTables/pivotTable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1AF8C1-72D1-4CE2-915A-302B94CFB559}">
  <dimension ref="A1:N31"/>
  <sheetViews>
    <sheetView topLeftCell="B1" workbookViewId="0">
      <selection activeCell="L8" sqref="L8"/>
    </sheetView>
  </sheetViews>
  <sheetFormatPr defaultRowHeight="14.4" x14ac:dyDescent="0.3"/>
  <cols>
    <col min="1" max="1" width="11.44140625" customWidth="1"/>
    <col min="4" max="4" width="12.5546875" customWidth="1"/>
    <col min="5" max="5" width="11.5546875" customWidth="1"/>
    <col min="6" max="6" width="18.109375" customWidth="1"/>
    <col min="7" max="7" width="20.6640625" style="9" customWidth="1"/>
    <col min="8" max="8" width="14.88671875" style="12" customWidth="1"/>
    <col min="9" max="9" width="17.5546875" customWidth="1"/>
    <col min="10" max="10" width="19.33203125" customWidth="1"/>
    <col min="11" max="11" width="12.33203125" customWidth="1"/>
    <col min="12" max="12" width="11.5546875" style="6" customWidth="1"/>
    <col min="13" max="13" width="18.109375" style="6" customWidth="1"/>
    <col min="14" max="14" width="17.5546875" customWidth="1"/>
  </cols>
  <sheetData>
    <row r="1" spans="1:14" ht="35.4" customHeight="1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7" t="s">
        <v>6</v>
      </c>
      <c r="H1" s="10" t="s">
        <v>7</v>
      </c>
      <c r="I1" s="1" t="s">
        <v>8</v>
      </c>
      <c r="J1" s="1" t="s">
        <v>9</v>
      </c>
      <c r="K1" s="1" t="s">
        <v>10</v>
      </c>
      <c r="L1" s="4" t="s">
        <v>4</v>
      </c>
      <c r="M1" s="4" t="s">
        <v>5</v>
      </c>
      <c r="N1" s="1" t="s">
        <v>8</v>
      </c>
    </row>
    <row r="2" spans="1:14" x14ac:dyDescent="0.3">
      <c r="A2" s="2">
        <v>45658</v>
      </c>
      <c r="B2" s="3">
        <v>120</v>
      </c>
      <c r="C2" s="3">
        <v>2.4</v>
      </c>
      <c r="D2" s="3">
        <v>2</v>
      </c>
      <c r="E2" s="3">
        <v>4.5</v>
      </c>
      <c r="F2" s="3">
        <v>96</v>
      </c>
      <c r="G2" s="8">
        <v>42000</v>
      </c>
      <c r="H2" s="11">
        <v>18000</v>
      </c>
      <c r="I2" s="3">
        <v>95.5</v>
      </c>
      <c r="J2" s="3">
        <v>1.7999999999999999E-2</v>
      </c>
      <c r="K2" s="3">
        <v>1</v>
      </c>
      <c r="L2" s="5">
        <f>E2/100</f>
        <v>4.4999999999999998E-2</v>
      </c>
      <c r="M2" s="5">
        <f>F2/100</f>
        <v>0.96</v>
      </c>
      <c r="N2" s="5">
        <f>I2/100</f>
        <v>0.95499999999999996</v>
      </c>
    </row>
    <row r="3" spans="1:14" x14ac:dyDescent="0.3">
      <c r="A3" s="2">
        <v>45659</v>
      </c>
      <c r="B3" s="3">
        <v>135</v>
      </c>
      <c r="C3" s="3">
        <v>2.1</v>
      </c>
      <c r="D3" s="3">
        <v>1</v>
      </c>
      <c r="E3" s="3">
        <v>3.8</v>
      </c>
      <c r="F3" s="3">
        <v>97</v>
      </c>
      <c r="G3" s="8">
        <v>39000</v>
      </c>
      <c r="H3" s="11">
        <v>16500</v>
      </c>
      <c r="I3" s="3">
        <v>96.2</v>
      </c>
      <c r="J3" s="3">
        <v>1.4999999999999999E-2</v>
      </c>
      <c r="K3" s="3">
        <v>1</v>
      </c>
      <c r="L3" s="5">
        <f t="shared" ref="L3:L31" si="0">E3/100</f>
        <v>3.7999999999999999E-2</v>
      </c>
      <c r="M3" s="5">
        <f t="shared" ref="M3:M31" si="1">F3/100</f>
        <v>0.97</v>
      </c>
      <c r="N3" s="5">
        <f t="shared" ref="N3:N31" si="2">I3/100</f>
        <v>0.96200000000000008</v>
      </c>
    </row>
    <row r="4" spans="1:14" x14ac:dyDescent="0.3">
      <c r="A4" s="2">
        <v>45660</v>
      </c>
      <c r="B4" s="3">
        <v>110</v>
      </c>
      <c r="C4" s="3">
        <v>2.8</v>
      </c>
      <c r="D4" s="3">
        <v>3</v>
      </c>
      <c r="E4" s="3">
        <v>5.6</v>
      </c>
      <c r="F4" s="3">
        <v>94</v>
      </c>
      <c r="G4" s="8">
        <v>46000</v>
      </c>
      <c r="H4" s="11">
        <v>21000</v>
      </c>
      <c r="I4" s="3">
        <v>94.4</v>
      </c>
      <c r="J4" s="3">
        <v>2.1999999999999999E-2</v>
      </c>
      <c r="K4" s="3">
        <v>2</v>
      </c>
      <c r="L4" s="5">
        <f t="shared" si="0"/>
        <v>5.5999999999999994E-2</v>
      </c>
      <c r="M4" s="5">
        <f t="shared" si="1"/>
        <v>0.94</v>
      </c>
      <c r="N4" s="5">
        <f t="shared" si="2"/>
        <v>0.94400000000000006</v>
      </c>
    </row>
    <row r="5" spans="1:14" x14ac:dyDescent="0.3">
      <c r="A5" s="2">
        <v>45661</v>
      </c>
      <c r="B5" s="3">
        <v>98</v>
      </c>
      <c r="C5" s="3">
        <v>3.2</v>
      </c>
      <c r="D5" s="3">
        <v>4</v>
      </c>
      <c r="E5" s="3">
        <v>6.8</v>
      </c>
      <c r="F5" s="3">
        <v>92</v>
      </c>
      <c r="G5" s="8">
        <v>52000</v>
      </c>
      <c r="H5" s="11">
        <v>24500</v>
      </c>
      <c r="I5" s="3">
        <v>93.2</v>
      </c>
      <c r="J5" s="3">
        <v>2.5999999999999999E-2</v>
      </c>
      <c r="K5" s="3">
        <v>3</v>
      </c>
      <c r="L5" s="5">
        <f t="shared" si="0"/>
        <v>6.8000000000000005E-2</v>
      </c>
      <c r="M5" s="5">
        <f t="shared" si="1"/>
        <v>0.92</v>
      </c>
      <c r="N5" s="5">
        <f t="shared" si="2"/>
        <v>0.93200000000000005</v>
      </c>
    </row>
    <row r="6" spans="1:14" x14ac:dyDescent="0.3">
      <c r="A6" s="2">
        <v>45662</v>
      </c>
      <c r="B6" s="3">
        <v>150</v>
      </c>
      <c r="C6" s="3">
        <v>1.9</v>
      </c>
      <c r="D6" s="3">
        <v>1</v>
      </c>
      <c r="E6" s="3">
        <v>3.2</v>
      </c>
      <c r="F6" s="3">
        <v>98</v>
      </c>
      <c r="G6" s="8">
        <v>35000</v>
      </c>
      <c r="H6" s="11">
        <v>14000</v>
      </c>
      <c r="I6" s="3">
        <v>96.8</v>
      </c>
      <c r="J6" s="3">
        <v>1.2999999999999999E-2</v>
      </c>
      <c r="K6" s="3">
        <v>0</v>
      </c>
      <c r="L6" s="5">
        <f t="shared" si="0"/>
        <v>3.2000000000000001E-2</v>
      </c>
      <c r="M6" s="5">
        <f t="shared" si="1"/>
        <v>0.98</v>
      </c>
      <c r="N6" s="5">
        <f t="shared" si="2"/>
        <v>0.96799999999999997</v>
      </c>
    </row>
    <row r="7" spans="1:14" x14ac:dyDescent="0.3">
      <c r="A7" s="2">
        <v>45663</v>
      </c>
      <c r="B7" s="3">
        <v>125</v>
      </c>
      <c r="C7" s="3">
        <v>2.5</v>
      </c>
      <c r="D7" s="3">
        <v>2</v>
      </c>
      <c r="E7" s="3">
        <v>4.9000000000000004</v>
      </c>
      <c r="F7" s="3">
        <v>95</v>
      </c>
      <c r="G7" s="8">
        <v>41000</v>
      </c>
      <c r="H7" s="11">
        <v>17500</v>
      </c>
      <c r="I7" s="3">
        <v>95.1</v>
      </c>
      <c r="J7" s="3">
        <v>1.9E-2</v>
      </c>
      <c r="K7" s="3">
        <v>1</v>
      </c>
      <c r="L7" s="5">
        <f t="shared" si="0"/>
        <v>4.9000000000000002E-2</v>
      </c>
      <c r="M7" s="5">
        <f t="shared" si="1"/>
        <v>0.95</v>
      </c>
      <c r="N7" s="5">
        <f t="shared" si="2"/>
        <v>0.95099999999999996</v>
      </c>
    </row>
    <row r="8" spans="1:14" x14ac:dyDescent="0.3">
      <c r="A8" s="2">
        <v>45664</v>
      </c>
      <c r="B8" s="3">
        <v>105</v>
      </c>
      <c r="C8" s="3">
        <v>2.9</v>
      </c>
      <c r="D8" s="3">
        <v>3</v>
      </c>
      <c r="E8" s="3">
        <v>5.9</v>
      </c>
      <c r="F8" s="3">
        <v>93</v>
      </c>
      <c r="G8" s="8">
        <v>48000</v>
      </c>
      <c r="H8" s="11">
        <v>22500</v>
      </c>
      <c r="I8" s="3">
        <v>94.1</v>
      </c>
      <c r="J8" s="3">
        <v>2.3E-2</v>
      </c>
      <c r="K8" s="3">
        <v>2</v>
      </c>
      <c r="L8" s="5">
        <f t="shared" si="0"/>
        <v>5.9000000000000004E-2</v>
      </c>
      <c r="M8" s="5">
        <f t="shared" si="1"/>
        <v>0.93</v>
      </c>
      <c r="N8" s="5">
        <f t="shared" si="2"/>
        <v>0.94099999999999995</v>
      </c>
    </row>
    <row r="9" spans="1:14" x14ac:dyDescent="0.3">
      <c r="A9" s="2">
        <v>45665</v>
      </c>
      <c r="B9" s="3">
        <v>118</v>
      </c>
      <c r="C9" s="3">
        <v>2.6</v>
      </c>
      <c r="D9" s="3">
        <v>2</v>
      </c>
      <c r="E9" s="3">
        <v>5</v>
      </c>
      <c r="F9" s="3">
        <v>95</v>
      </c>
      <c r="G9" s="8">
        <v>43500</v>
      </c>
      <c r="H9" s="11">
        <v>18500</v>
      </c>
      <c r="I9" s="3">
        <v>95</v>
      </c>
      <c r="J9" s="3">
        <v>0.02</v>
      </c>
      <c r="K9" s="3">
        <v>1</v>
      </c>
      <c r="L9" s="5">
        <f t="shared" si="0"/>
        <v>0.05</v>
      </c>
      <c r="M9" s="5">
        <f t="shared" si="1"/>
        <v>0.95</v>
      </c>
      <c r="N9" s="5">
        <f t="shared" si="2"/>
        <v>0.95</v>
      </c>
    </row>
    <row r="10" spans="1:14" x14ac:dyDescent="0.3">
      <c r="A10" s="2">
        <v>45666</v>
      </c>
      <c r="B10" s="3">
        <v>140</v>
      </c>
      <c r="C10" s="3">
        <v>2</v>
      </c>
      <c r="D10" s="3">
        <v>1</v>
      </c>
      <c r="E10" s="3">
        <v>3.6</v>
      </c>
      <c r="F10" s="3">
        <v>97</v>
      </c>
      <c r="G10" s="8">
        <v>39000</v>
      </c>
      <c r="H10" s="11">
        <v>16000</v>
      </c>
      <c r="I10" s="3">
        <v>96.4</v>
      </c>
      <c r="J10" s="3">
        <v>1.4E-2</v>
      </c>
      <c r="K10" s="3">
        <v>0</v>
      </c>
      <c r="L10" s="5">
        <f t="shared" si="0"/>
        <v>3.6000000000000004E-2</v>
      </c>
      <c r="M10" s="5">
        <f t="shared" si="1"/>
        <v>0.97</v>
      </c>
      <c r="N10" s="5">
        <f t="shared" si="2"/>
        <v>0.96400000000000008</v>
      </c>
    </row>
    <row r="11" spans="1:14" x14ac:dyDescent="0.3">
      <c r="A11" s="2">
        <v>45667</v>
      </c>
      <c r="B11" s="3">
        <v>112</v>
      </c>
      <c r="C11" s="3">
        <v>2.7</v>
      </c>
      <c r="D11" s="3">
        <v>3</v>
      </c>
      <c r="E11" s="3">
        <v>5.4</v>
      </c>
      <c r="F11" s="3">
        <v>94</v>
      </c>
      <c r="G11" s="8">
        <v>45500</v>
      </c>
      <c r="H11" s="11">
        <v>20500</v>
      </c>
      <c r="I11" s="3">
        <v>94.6</v>
      </c>
      <c r="J11" s="3">
        <v>2.1000000000000001E-2</v>
      </c>
      <c r="K11" s="3">
        <v>2</v>
      </c>
      <c r="L11" s="5">
        <f t="shared" si="0"/>
        <v>5.4000000000000006E-2</v>
      </c>
      <c r="M11" s="5">
        <f t="shared" si="1"/>
        <v>0.94</v>
      </c>
      <c r="N11" s="5">
        <f t="shared" si="2"/>
        <v>0.94599999999999995</v>
      </c>
    </row>
    <row r="12" spans="1:14" x14ac:dyDescent="0.3">
      <c r="A12" s="2">
        <v>45668</v>
      </c>
      <c r="B12" s="3">
        <v>102</v>
      </c>
      <c r="C12" s="3">
        <v>3.1</v>
      </c>
      <c r="D12" s="3">
        <v>4</v>
      </c>
      <c r="E12" s="3">
        <v>6.5</v>
      </c>
      <c r="F12" s="3">
        <v>92</v>
      </c>
      <c r="G12" s="8">
        <v>50000</v>
      </c>
      <c r="H12" s="11">
        <v>23500</v>
      </c>
      <c r="I12" s="3">
        <v>93.5</v>
      </c>
      <c r="J12" s="3">
        <v>2.5000000000000001E-2</v>
      </c>
      <c r="K12" s="3">
        <v>3</v>
      </c>
      <c r="L12" s="5">
        <f t="shared" si="0"/>
        <v>6.5000000000000002E-2</v>
      </c>
      <c r="M12" s="5">
        <f t="shared" si="1"/>
        <v>0.92</v>
      </c>
      <c r="N12" s="5">
        <f t="shared" si="2"/>
        <v>0.93500000000000005</v>
      </c>
    </row>
    <row r="13" spans="1:14" x14ac:dyDescent="0.3">
      <c r="A13" s="2">
        <v>45669</v>
      </c>
      <c r="B13" s="3">
        <v>148</v>
      </c>
      <c r="C13" s="3">
        <v>1.8</v>
      </c>
      <c r="D13" s="3">
        <v>1</v>
      </c>
      <c r="E13" s="3">
        <v>3.1</v>
      </c>
      <c r="F13" s="3">
        <v>98</v>
      </c>
      <c r="G13" s="8">
        <v>36000</v>
      </c>
      <c r="H13" s="11">
        <v>14500</v>
      </c>
      <c r="I13" s="3">
        <v>96.9</v>
      </c>
      <c r="J13" s="3">
        <v>1.2999999999999999E-2</v>
      </c>
      <c r="K13" s="3">
        <v>0</v>
      </c>
      <c r="L13" s="5">
        <f t="shared" si="0"/>
        <v>3.1E-2</v>
      </c>
      <c r="M13" s="5">
        <f t="shared" si="1"/>
        <v>0.98</v>
      </c>
      <c r="N13" s="5">
        <f t="shared" si="2"/>
        <v>0.96900000000000008</v>
      </c>
    </row>
    <row r="14" spans="1:14" x14ac:dyDescent="0.3">
      <c r="A14" s="2">
        <v>45670</v>
      </c>
      <c r="B14" s="3">
        <v>122</v>
      </c>
      <c r="C14" s="3">
        <v>2.4</v>
      </c>
      <c r="D14" s="3">
        <v>2</v>
      </c>
      <c r="E14" s="3">
        <v>4.7</v>
      </c>
      <c r="F14" s="3">
        <v>96</v>
      </c>
      <c r="G14" s="8">
        <v>41500</v>
      </c>
      <c r="H14" s="11">
        <v>17800</v>
      </c>
      <c r="I14" s="3">
        <v>95.3</v>
      </c>
      <c r="J14" s="3">
        <v>1.7999999999999999E-2</v>
      </c>
      <c r="K14" s="3">
        <v>1</v>
      </c>
      <c r="L14" s="5">
        <f t="shared" si="0"/>
        <v>4.7E-2</v>
      </c>
      <c r="M14" s="5">
        <f t="shared" si="1"/>
        <v>0.96</v>
      </c>
      <c r="N14" s="5">
        <f t="shared" si="2"/>
        <v>0.95299999999999996</v>
      </c>
    </row>
    <row r="15" spans="1:14" x14ac:dyDescent="0.3">
      <c r="A15" s="2">
        <v>45671</v>
      </c>
      <c r="B15" s="3">
        <v>108</v>
      </c>
      <c r="C15" s="3">
        <v>2.8</v>
      </c>
      <c r="D15" s="3">
        <v>3</v>
      </c>
      <c r="E15" s="3">
        <v>5.8</v>
      </c>
      <c r="F15" s="3">
        <v>94</v>
      </c>
      <c r="G15" s="8">
        <v>47500</v>
      </c>
      <c r="H15" s="11">
        <v>22000</v>
      </c>
      <c r="I15" s="3">
        <v>94.2</v>
      </c>
      <c r="J15" s="3">
        <v>2.1999999999999999E-2</v>
      </c>
      <c r="K15" s="3">
        <v>2</v>
      </c>
      <c r="L15" s="5">
        <f t="shared" si="0"/>
        <v>5.7999999999999996E-2</v>
      </c>
      <c r="M15" s="5">
        <f t="shared" si="1"/>
        <v>0.94</v>
      </c>
      <c r="N15" s="5">
        <f t="shared" si="2"/>
        <v>0.94200000000000006</v>
      </c>
    </row>
    <row r="16" spans="1:14" x14ac:dyDescent="0.3">
      <c r="A16" s="2">
        <v>45672</v>
      </c>
      <c r="B16" s="3">
        <v>115</v>
      </c>
      <c r="C16" s="3">
        <v>2.6</v>
      </c>
      <c r="D16" s="3">
        <v>2</v>
      </c>
      <c r="E16" s="3">
        <v>5.0999999999999996</v>
      </c>
      <c r="F16" s="3">
        <v>95</v>
      </c>
      <c r="G16" s="8">
        <v>43000</v>
      </c>
      <c r="H16" s="11">
        <v>19000</v>
      </c>
      <c r="I16" s="3">
        <v>94.9</v>
      </c>
      <c r="J16" s="3">
        <v>0.02</v>
      </c>
      <c r="K16" s="3">
        <v>1</v>
      </c>
      <c r="L16" s="5">
        <f t="shared" si="0"/>
        <v>5.0999999999999997E-2</v>
      </c>
      <c r="M16" s="5">
        <f t="shared" si="1"/>
        <v>0.95</v>
      </c>
      <c r="N16" s="5">
        <f t="shared" si="2"/>
        <v>0.94900000000000007</v>
      </c>
    </row>
    <row r="17" spans="1:14" x14ac:dyDescent="0.3">
      <c r="A17" s="2">
        <v>45673</v>
      </c>
      <c r="B17" s="3">
        <v>142</v>
      </c>
      <c r="C17" s="3">
        <v>2</v>
      </c>
      <c r="D17" s="3">
        <v>1</v>
      </c>
      <c r="E17" s="3">
        <v>3.7</v>
      </c>
      <c r="F17" s="3">
        <v>97</v>
      </c>
      <c r="G17" s="8">
        <v>38500</v>
      </c>
      <c r="H17" s="11">
        <v>15800</v>
      </c>
      <c r="I17" s="3">
        <v>96.3</v>
      </c>
      <c r="J17" s="3">
        <v>1.4E-2</v>
      </c>
      <c r="K17" s="3">
        <v>0</v>
      </c>
      <c r="L17" s="5">
        <f t="shared" si="0"/>
        <v>3.7000000000000005E-2</v>
      </c>
      <c r="M17" s="5">
        <f t="shared" si="1"/>
        <v>0.97</v>
      </c>
      <c r="N17" s="5">
        <f t="shared" si="2"/>
        <v>0.96299999999999997</v>
      </c>
    </row>
    <row r="18" spans="1:14" x14ac:dyDescent="0.3">
      <c r="A18" s="2">
        <v>45674</v>
      </c>
      <c r="B18" s="3">
        <v>109</v>
      </c>
      <c r="C18" s="3">
        <v>2.9</v>
      </c>
      <c r="D18" s="3">
        <v>3</v>
      </c>
      <c r="E18" s="3">
        <v>5.6</v>
      </c>
      <c r="F18" s="3">
        <v>94</v>
      </c>
      <c r="G18" s="8">
        <v>46500</v>
      </c>
      <c r="H18" s="11">
        <v>21500</v>
      </c>
      <c r="I18" s="3">
        <v>94.4</v>
      </c>
      <c r="J18" s="3">
        <v>2.1999999999999999E-2</v>
      </c>
      <c r="K18" s="3">
        <v>2</v>
      </c>
      <c r="L18" s="5">
        <f t="shared" si="0"/>
        <v>5.5999999999999994E-2</v>
      </c>
      <c r="M18" s="5">
        <f t="shared" si="1"/>
        <v>0.94</v>
      </c>
      <c r="N18" s="5">
        <f t="shared" si="2"/>
        <v>0.94400000000000006</v>
      </c>
    </row>
    <row r="19" spans="1:14" x14ac:dyDescent="0.3">
      <c r="A19" s="2">
        <v>45675</v>
      </c>
      <c r="B19" s="3">
        <v>95</v>
      </c>
      <c r="C19" s="3">
        <v>3.4</v>
      </c>
      <c r="D19" s="3">
        <v>5</v>
      </c>
      <c r="E19" s="3">
        <v>7.4</v>
      </c>
      <c r="F19" s="3">
        <v>91</v>
      </c>
      <c r="G19" s="8">
        <v>55000</v>
      </c>
      <c r="H19" s="11">
        <v>27000</v>
      </c>
      <c r="I19" s="3">
        <v>92.6</v>
      </c>
      <c r="J19" s="3">
        <v>2.8000000000000001E-2</v>
      </c>
      <c r="K19" s="3">
        <v>4</v>
      </c>
      <c r="L19" s="5">
        <f t="shared" si="0"/>
        <v>7.400000000000001E-2</v>
      </c>
      <c r="M19" s="5">
        <f t="shared" si="1"/>
        <v>0.91</v>
      </c>
      <c r="N19" s="5">
        <f t="shared" si="2"/>
        <v>0.92599999999999993</v>
      </c>
    </row>
    <row r="20" spans="1:14" x14ac:dyDescent="0.3">
      <c r="A20" s="2">
        <v>45676</v>
      </c>
      <c r="B20" s="3">
        <v>145</v>
      </c>
      <c r="C20" s="3">
        <v>1.9</v>
      </c>
      <c r="D20" s="3">
        <v>1</v>
      </c>
      <c r="E20" s="3">
        <v>3.3</v>
      </c>
      <c r="F20" s="3">
        <v>98</v>
      </c>
      <c r="G20" s="8">
        <v>37000</v>
      </c>
      <c r="H20" s="11">
        <v>15000</v>
      </c>
      <c r="I20" s="3">
        <v>96.7</v>
      </c>
      <c r="J20" s="3">
        <v>1.2999999999999999E-2</v>
      </c>
      <c r="K20" s="3">
        <v>0</v>
      </c>
      <c r="L20" s="5">
        <f t="shared" si="0"/>
        <v>3.3000000000000002E-2</v>
      </c>
      <c r="M20" s="5">
        <f t="shared" si="1"/>
        <v>0.98</v>
      </c>
      <c r="N20" s="5">
        <f t="shared" si="2"/>
        <v>0.96700000000000008</v>
      </c>
    </row>
    <row r="21" spans="1:14" x14ac:dyDescent="0.3">
      <c r="A21" s="2">
        <v>45677</v>
      </c>
      <c r="B21" s="3">
        <v>120</v>
      </c>
      <c r="C21" s="3">
        <v>2.5</v>
      </c>
      <c r="D21" s="3">
        <v>2</v>
      </c>
      <c r="E21" s="3">
        <v>4.8</v>
      </c>
      <c r="F21" s="3">
        <v>96</v>
      </c>
      <c r="G21" s="8">
        <v>41000</v>
      </c>
      <c r="H21" s="11">
        <v>17500</v>
      </c>
      <c r="I21" s="3">
        <v>95.2</v>
      </c>
      <c r="J21" s="3">
        <v>1.9E-2</v>
      </c>
      <c r="K21" s="3">
        <v>1</v>
      </c>
      <c r="L21" s="5">
        <f t="shared" si="0"/>
        <v>4.8000000000000001E-2</v>
      </c>
      <c r="M21" s="5">
        <f t="shared" si="1"/>
        <v>0.96</v>
      </c>
      <c r="N21" s="5">
        <f t="shared" si="2"/>
        <v>0.95200000000000007</v>
      </c>
    </row>
    <row r="22" spans="1:14" x14ac:dyDescent="0.3">
      <c r="A22" s="2">
        <v>45678</v>
      </c>
      <c r="B22" s="3">
        <v>104</v>
      </c>
      <c r="C22" s="3">
        <v>3</v>
      </c>
      <c r="D22" s="3">
        <v>4</v>
      </c>
      <c r="E22" s="3">
        <v>6.2</v>
      </c>
      <c r="F22" s="3">
        <v>93</v>
      </c>
      <c r="G22" s="8">
        <v>49000</v>
      </c>
      <c r="H22" s="11">
        <v>23000</v>
      </c>
      <c r="I22" s="3">
        <v>93.8</v>
      </c>
      <c r="J22" s="3">
        <v>2.4E-2</v>
      </c>
      <c r="K22" s="3">
        <v>3</v>
      </c>
      <c r="L22" s="5">
        <f t="shared" si="0"/>
        <v>6.2E-2</v>
      </c>
      <c r="M22" s="5">
        <f t="shared" si="1"/>
        <v>0.93</v>
      </c>
      <c r="N22" s="5">
        <f t="shared" si="2"/>
        <v>0.93799999999999994</v>
      </c>
    </row>
    <row r="23" spans="1:14" x14ac:dyDescent="0.3">
      <c r="A23" s="2">
        <v>45679</v>
      </c>
      <c r="B23" s="3">
        <v>138</v>
      </c>
      <c r="C23" s="3">
        <v>2.1</v>
      </c>
      <c r="D23" s="3">
        <v>1</v>
      </c>
      <c r="E23" s="3">
        <v>3.9</v>
      </c>
      <c r="F23" s="3">
        <v>97</v>
      </c>
      <c r="G23" s="8">
        <v>39500</v>
      </c>
      <c r="H23" s="11">
        <v>16500</v>
      </c>
      <c r="I23" s="3">
        <v>96.1</v>
      </c>
      <c r="J23" s="3">
        <v>1.4999999999999999E-2</v>
      </c>
      <c r="K23" s="3">
        <v>0</v>
      </c>
      <c r="L23" s="5">
        <f t="shared" si="0"/>
        <v>3.9E-2</v>
      </c>
      <c r="M23" s="5">
        <f t="shared" si="1"/>
        <v>0.97</v>
      </c>
      <c r="N23" s="5">
        <f t="shared" si="2"/>
        <v>0.96099999999999997</v>
      </c>
    </row>
    <row r="24" spans="1:14" x14ac:dyDescent="0.3">
      <c r="A24" s="2">
        <v>45680</v>
      </c>
      <c r="B24" s="3">
        <v>117</v>
      </c>
      <c r="C24" s="3">
        <v>2.6</v>
      </c>
      <c r="D24" s="3">
        <v>2</v>
      </c>
      <c r="E24" s="3">
        <v>5</v>
      </c>
      <c r="F24" s="3">
        <v>95</v>
      </c>
      <c r="G24" s="8">
        <v>43500</v>
      </c>
      <c r="H24" s="11">
        <v>19000</v>
      </c>
      <c r="I24" s="3">
        <v>95</v>
      </c>
      <c r="J24" s="3">
        <v>0.02</v>
      </c>
      <c r="K24" s="3">
        <v>1</v>
      </c>
      <c r="L24" s="5">
        <f t="shared" si="0"/>
        <v>0.05</v>
      </c>
      <c r="M24" s="5">
        <f t="shared" si="1"/>
        <v>0.95</v>
      </c>
      <c r="N24" s="5">
        <f t="shared" si="2"/>
        <v>0.95</v>
      </c>
    </row>
    <row r="25" spans="1:14" x14ac:dyDescent="0.3">
      <c r="A25" s="2">
        <v>45681</v>
      </c>
      <c r="B25" s="3">
        <v>100</v>
      </c>
      <c r="C25" s="3">
        <v>3.2</v>
      </c>
      <c r="D25" s="3">
        <v>4</v>
      </c>
      <c r="E25" s="3">
        <v>6.7</v>
      </c>
      <c r="F25" s="3">
        <v>92</v>
      </c>
      <c r="G25" s="8">
        <v>51500</v>
      </c>
      <c r="H25" s="11">
        <v>25000</v>
      </c>
      <c r="I25" s="3">
        <v>93.3</v>
      </c>
      <c r="J25" s="3">
        <v>2.5999999999999999E-2</v>
      </c>
      <c r="K25" s="3">
        <v>3</v>
      </c>
      <c r="L25" s="5">
        <f t="shared" si="0"/>
        <v>6.7000000000000004E-2</v>
      </c>
      <c r="M25" s="5">
        <f t="shared" si="1"/>
        <v>0.92</v>
      </c>
      <c r="N25" s="5">
        <f t="shared" si="2"/>
        <v>0.93299999999999994</v>
      </c>
    </row>
    <row r="26" spans="1:14" x14ac:dyDescent="0.3">
      <c r="A26" s="2">
        <v>45682</v>
      </c>
      <c r="B26" s="3">
        <v>150</v>
      </c>
      <c r="C26" s="3">
        <v>1.8</v>
      </c>
      <c r="D26" s="3">
        <v>1</v>
      </c>
      <c r="E26" s="3">
        <v>3</v>
      </c>
      <c r="F26" s="3">
        <v>98</v>
      </c>
      <c r="G26" s="8">
        <v>35500</v>
      </c>
      <c r="H26" s="11">
        <v>14500</v>
      </c>
      <c r="I26" s="3">
        <v>97</v>
      </c>
      <c r="J26" s="3">
        <v>1.2E-2</v>
      </c>
      <c r="K26" s="3">
        <v>0</v>
      </c>
      <c r="L26" s="5">
        <f t="shared" si="0"/>
        <v>0.03</v>
      </c>
      <c r="M26" s="5">
        <f t="shared" si="1"/>
        <v>0.98</v>
      </c>
      <c r="N26" s="5">
        <f t="shared" si="2"/>
        <v>0.97</v>
      </c>
    </row>
    <row r="27" spans="1:14" x14ac:dyDescent="0.3">
      <c r="A27" s="2">
        <v>45683</v>
      </c>
      <c r="B27" s="3">
        <v>128</v>
      </c>
      <c r="C27" s="3">
        <v>2.2999999999999998</v>
      </c>
      <c r="D27" s="3">
        <v>2</v>
      </c>
      <c r="E27" s="3">
        <v>4.5999999999999996</v>
      </c>
      <c r="F27" s="3">
        <v>96</v>
      </c>
      <c r="G27" s="8">
        <v>40500</v>
      </c>
      <c r="H27" s="11">
        <v>17200</v>
      </c>
      <c r="I27" s="3">
        <v>95.4</v>
      </c>
      <c r="J27" s="3">
        <v>1.7999999999999999E-2</v>
      </c>
      <c r="K27" s="3">
        <v>1</v>
      </c>
      <c r="L27" s="5">
        <f t="shared" si="0"/>
        <v>4.5999999999999999E-2</v>
      </c>
      <c r="M27" s="5">
        <f t="shared" si="1"/>
        <v>0.96</v>
      </c>
      <c r="N27" s="5">
        <f t="shared" si="2"/>
        <v>0.95400000000000007</v>
      </c>
    </row>
    <row r="28" spans="1:14" x14ac:dyDescent="0.3">
      <c r="A28" s="2">
        <v>45684</v>
      </c>
      <c r="B28" s="3">
        <v>111</v>
      </c>
      <c r="C28" s="3">
        <v>2.8</v>
      </c>
      <c r="D28" s="3">
        <v>3</v>
      </c>
      <c r="E28" s="3">
        <v>5.5</v>
      </c>
      <c r="F28" s="3">
        <v>94</v>
      </c>
      <c r="G28" s="8">
        <v>46000</v>
      </c>
      <c r="H28" s="11">
        <v>21800</v>
      </c>
      <c r="I28" s="3">
        <v>94.5</v>
      </c>
      <c r="J28" s="3">
        <v>2.1999999999999999E-2</v>
      </c>
      <c r="K28" s="3">
        <v>2</v>
      </c>
      <c r="L28" s="5">
        <f t="shared" si="0"/>
        <v>5.5E-2</v>
      </c>
      <c r="M28" s="5">
        <f t="shared" si="1"/>
        <v>0.94</v>
      </c>
      <c r="N28" s="5">
        <f t="shared" si="2"/>
        <v>0.94499999999999995</v>
      </c>
    </row>
    <row r="29" spans="1:14" x14ac:dyDescent="0.3">
      <c r="A29" s="2">
        <v>45685</v>
      </c>
      <c r="B29" s="3">
        <v>119</v>
      </c>
      <c r="C29" s="3">
        <v>2.6</v>
      </c>
      <c r="D29" s="3">
        <v>2</v>
      </c>
      <c r="E29" s="3">
        <v>4.9000000000000004</v>
      </c>
      <c r="F29" s="3">
        <v>95</v>
      </c>
      <c r="G29" s="8">
        <v>42000</v>
      </c>
      <c r="H29" s="11">
        <v>18500</v>
      </c>
      <c r="I29" s="3">
        <v>95.1</v>
      </c>
      <c r="J29" s="3">
        <v>0.02</v>
      </c>
      <c r="K29" s="3">
        <v>1</v>
      </c>
      <c r="L29" s="5">
        <f t="shared" si="0"/>
        <v>4.9000000000000002E-2</v>
      </c>
      <c r="M29" s="5">
        <f t="shared" si="1"/>
        <v>0.95</v>
      </c>
      <c r="N29" s="5">
        <f t="shared" si="2"/>
        <v>0.95099999999999996</v>
      </c>
    </row>
    <row r="30" spans="1:14" x14ac:dyDescent="0.3">
      <c r="A30" s="2">
        <v>45686</v>
      </c>
      <c r="B30" s="3">
        <v>136</v>
      </c>
      <c r="C30" s="3">
        <v>2.1</v>
      </c>
      <c r="D30" s="3">
        <v>1</v>
      </c>
      <c r="E30" s="3">
        <v>3.8</v>
      </c>
      <c r="F30" s="3">
        <v>97</v>
      </c>
      <c r="G30" s="8">
        <v>39000</v>
      </c>
      <c r="H30" s="11">
        <v>16000</v>
      </c>
      <c r="I30" s="3">
        <v>96.2</v>
      </c>
      <c r="J30" s="3">
        <v>1.4999999999999999E-2</v>
      </c>
      <c r="K30" s="3">
        <v>0</v>
      </c>
      <c r="L30" s="5">
        <f t="shared" si="0"/>
        <v>3.7999999999999999E-2</v>
      </c>
      <c r="M30" s="5">
        <f t="shared" si="1"/>
        <v>0.97</v>
      </c>
      <c r="N30" s="5">
        <f t="shared" si="2"/>
        <v>0.96200000000000008</v>
      </c>
    </row>
    <row r="31" spans="1:14" x14ac:dyDescent="0.3">
      <c r="A31" s="2">
        <v>45687</v>
      </c>
      <c r="B31" s="3">
        <v>114</v>
      </c>
      <c r="C31" s="3">
        <v>2.7</v>
      </c>
      <c r="D31" s="3">
        <v>3</v>
      </c>
      <c r="E31" s="3">
        <v>5.3</v>
      </c>
      <c r="F31" s="3">
        <v>94</v>
      </c>
      <c r="G31" s="8">
        <v>44500</v>
      </c>
      <c r="H31" s="11">
        <v>20000</v>
      </c>
      <c r="I31" s="3">
        <v>94.7</v>
      </c>
      <c r="J31" s="3">
        <v>2.1000000000000001E-2</v>
      </c>
      <c r="K31" s="3">
        <v>2</v>
      </c>
      <c r="L31" s="5">
        <f t="shared" si="0"/>
        <v>5.2999999999999999E-2</v>
      </c>
      <c r="M31" s="5">
        <f t="shared" si="1"/>
        <v>0.94</v>
      </c>
      <c r="N31" s="5">
        <f t="shared" si="2"/>
        <v>0.94700000000000006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DD88B4-8C9F-4A1D-8356-7B89ED9B1E80}">
  <dimension ref="C4:H34"/>
  <sheetViews>
    <sheetView topLeftCell="B1" workbookViewId="0">
      <selection activeCell="H23" sqref="H23:H26"/>
    </sheetView>
  </sheetViews>
  <sheetFormatPr defaultRowHeight="14.4" x14ac:dyDescent="0.3"/>
  <cols>
    <col min="3" max="3" width="12.5546875" bestFit="1" customWidth="1"/>
    <col min="4" max="4" width="29" bestFit="1" customWidth="1"/>
    <col min="5" max="5" width="25.88671875" bestFit="1" customWidth="1"/>
    <col min="7" max="7" width="12.5546875" bestFit="1" customWidth="1"/>
    <col min="8" max="8" width="20.5546875" bestFit="1" customWidth="1"/>
    <col min="9" max="9" width="21.6640625" bestFit="1" customWidth="1"/>
  </cols>
  <sheetData>
    <row r="4" spans="3:8" x14ac:dyDescent="0.3">
      <c r="C4" t="s">
        <v>11</v>
      </c>
      <c r="G4" t="s">
        <v>14</v>
      </c>
    </row>
    <row r="5" spans="3:8" x14ac:dyDescent="0.3">
      <c r="C5" s="13">
        <v>0.95079999999999976</v>
      </c>
      <c r="G5" s="15">
        <v>4.9200000000000008</v>
      </c>
    </row>
    <row r="7" spans="3:8" x14ac:dyDescent="0.3">
      <c r="C7" t="s">
        <v>12</v>
      </c>
    </row>
    <row r="8" spans="3:8" x14ac:dyDescent="0.3">
      <c r="C8" s="15">
        <v>121.2</v>
      </c>
      <c r="G8" s="14" t="s">
        <v>15</v>
      </c>
      <c r="H8" t="s">
        <v>21</v>
      </c>
    </row>
    <row r="9" spans="3:8" x14ac:dyDescent="0.3">
      <c r="G9" s="16" t="s">
        <v>17</v>
      </c>
      <c r="H9" s="15">
        <v>16</v>
      </c>
    </row>
    <row r="10" spans="3:8" x14ac:dyDescent="0.3">
      <c r="C10" t="s">
        <v>13</v>
      </c>
      <c r="G10" s="16" t="s">
        <v>18</v>
      </c>
      <c r="H10" s="15">
        <v>16</v>
      </c>
    </row>
    <row r="11" spans="3:8" x14ac:dyDescent="0.3">
      <c r="C11" s="15">
        <v>2.523333333333333</v>
      </c>
      <c r="G11" s="16" t="s">
        <v>19</v>
      </c>
      <c r="H11" s="15">
        <v>18</v>
      </c>
    </row>
    <row r="12" spans="3:8" x14ac:dyDescent="0.3">
      <c r="G12" s="16" t="s">
        <v>20</v>
      </c>
      <c r="H12" s="15">
        <v>19</v>
      </c>
    </row>
    <row r="13" spans="3:8" x14ac:dyDescent="0.3">
      <c r="C13" t="s">
        <v>24</v>
      </c>
      <c r="G13" s="16" t="s">
        <v>16</v>
      </c>
      <c r="H13" s="15">
        <v>69</v>
      </c>
    </row>
    <row r="14" spans="3:8" x14ac:dyDescent="0.3">
      <c r="C14" s="15">
        <v>95.1</v>
      </c>
    </row>
    <row r="15" spans="3:8" x14ac:dyDescent="0.3">
      <c r="C15" s="13"/>
      <c r="G15" s="14" t="s">
        <v>15</v>
      </c>
      <c r="H15" t="s">
        <v>22</v>
      </c>
    </row>
    <row r="16" spans="3:8" x14ac:dyDescent="0.3">
      <c r="G16" s="16" t="s">
        <v>17</v>
      </c>
      <c r="H16" s="17">
        <v>1.942857142857143E-2</v>
      </c>
    </row>
    <row r="17" spans="3:8" x14ac:dyDescent="0.3">
      <c r="G17" s="16" t="s">
        <v>18</v>
      </c>
      <c r="H17" s="17">
        <v>1.9E-2</v>
      </c>
    </row>
    <row r="18" spans="3:8" x14ac:dyDescent="0.3">
      <c r="G18" s="16" t="s">
        <v>19</v>
      </c>
      <c r="H18" s="17">
        <v>0.02</v>
      </c>
    </row>
    <row r="19" spans="3:8" x14ac:dyDescent="0.3">
      <c r="C19" s="14" t="s">
        <v>15</v>
      </c>
      <c r="D19" t="s">
        <v>26</v>
      </c>
      <c r="G19" s="16" t="s">
        <v>20</v>
      </c>
      <c r="H19" s="17">
        <v>1.8777777777777772E-2</v>
      </c>
    </row>
    <row r="20" spans="3:8" x14ac:dyDescent="0.3">
      <c r="C20" s="16" t="s">
        <v>17</v>
      </c>
      <c r="D20" s="18">
        <v>43285.714285714283</v>
      </c>
      <c r="G20" s="16" t="s">
        <v>16</v>
      </c>
      <c r="H20" s="15">
        <v>1.9266666666666675E-2</v>
      </c>
    </row>
    <row r="21" spans="3:8" x14ac:dyDescent="0.3">
      <c r="C21" s="16" t="s">
        <v>18</v>
      </c>
      <c r="D21" s="18">
        <v>43285.714285714283</v>
      </c>
    </row>
    <row r="22" spans="3:8" x14ac:dyDescent="0.3">
      <c r="C22" s="16" t="s">
        <v>19</v>
      </c>
      <c r="D22" s="18">
        <v>44285.714285714283</v>
      </c>
      <c r="G22" s="14" t="s">
        <v>15</v>
      </c>
      <c r="H22" t="s">
        <v>23</v>
      </c>
    </row>
    <row r="23" spans="3:8" x14ac:dyDescent="0.3">
      <c r="C23" s="16" t="s">
        <v>20</v>
      </c>
      <c r="D23" s="18">
        <v>42444.444444444445</v>
      </c>
      <c r="G23" s="16" t="s">
        <v>17</v>
      </c>
      <c r="H23" s="15">
        <v>10</v>
      </c>
    </row>
    <row r="24" spans="3:8" x14ac:dyDescent="0.3">
      <c r="C24" s="16" t="s">
        <v>16</v>
      </c>
      <c r="D24" s="15">
        <v>43266.666666666664</v>
      </c>
      <c r="G24" s="16" t="s">
        <v>18</v>
      </c>
      <c r="H24" s="15">
        <v>9</v>
      </c>
    </row>
    <row r="25" spans="3:8" x14ac:dyDescent="0.3">
      <c r="G25" s="16" t="s">
        <v>19</v>
      </c>
      <c r="H25" s="15">
        <v>11</v>
      </c>
    </row>
    <row r="26" spans="3:8" x14ac:dyDescent="0.3">
      <c r="G26" s="16" t="s">
        <v>20</v>
      </c>
      <c r="H26" s="15">
        <v>10</v>
      </c>
    </row>
    <row r="27" spans="3:8" x14ac:dyDescent="0.3">
      <c r="G27" s="16" t="s">
        <v>16</v>
      </c>
      <c r="H27" s="15">
        <v>40</v>
      </c>
    </row>
    <row r="29" spans="3:8" x14ac:dyDescent="0.3">
      <c r="D29" t="s">
        <v>27</v>
      </c>
      <c r="E29" s="13">
        <v>0.95</v>
      </c>
      <c r="G29" s="14" t="s">
        <v>15</v>
      </c>
      <c r="H29" t="s">
        <v>25</v>
      </c>
    </row>
    <row r="30" spans="3:8" x14ac:dyDescent="0.3">
      <c r="D30" t="s">
        <v>28</v>
      </c>
      <c r="E30" s="13">
        <v>0.05</v>
      </c>
      <c r="G30" s="16" t="s">
        <v>17</v>
      </c>
      <c r="H30" s="18">
        <v>19142.857142857141</v>
      </c>
    </row>
    <row r="31" spans="3:8" x14ac:dyDescent="0.3">
      <c r="G31" s="16" t="s">
        <v>18</v>
      </c>
      <c r="H31" s="18">
        <v>18971.428571428572</v>
      </c>
    </row>
    <row r="32" spans="3:8" x14ac:dyDescent="0.3">
      <c r="G32" s="16" t="s">
        <v>19</v>
      </c>
      <c r="H32" s="18">
        <v>19828.571428571428</v>
      </c>
    </row>
    <row r="33" spans="7:8" x14ac:dyDescent="0.3">
      <c r="G33" s="16" t="s">
        <v>20</v>
      </c>
      <c r="H33" s="18">
        <v>18722.222222222223</v>
      </c>
    </row>
    <row r="34" spans="7:8" x14ac:dyDescent="0.3">
      <c r="G34" s="16" t="s">
        <v>16</v>
      </c>
      <c r="H34" s="15">
        <v>19136.666666666668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190D4A-F5C2-468C-A7E3-153F0A46AEDB}">
  <dimension ref="A1"/>
  <sheetViews>
    <sheetView showGridLines="0" showRowColHeaders="0" tabSelected="1" topLeftCell="A3" zoomScale="50" workbookViewId="0">
      <selection activeCell="Z8" sqref="Z8"/>
    </sheetView>
  </sheetViews>
  <sheetFormatPr defaultRowHeight="14.4" x14ac:dyDescent="0.3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Data</vt:lpstr>
      <vt:lpstr>Pivot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Dhruv Mudgal</dc:creator>
  <cp:lastModifiedBy>Dhruv Mudgal</cp:lastModifiedBy>
  <dcterms:created xsi:type="dcterms:W3CDTF">2026-01-24T15:21:51Z</dcterms:created>
  <dcterms:modified xsi:type="dcterms:W3CDTF">2026-01-27T04:12:11Z</dcterms:modified>
</cp:coreProperties>
</file>