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hruv\Downloads\work\"/>
    </mc:Choice>
  </mc:AlternateContent>
  <xr:revisionPtr revIDLastSave="0" documentId="8_{30A0290A-3A48-4905-AB7F-F5BDD68E5F3B}" xr6:coauthVersionLast="47" xr6:coauthVersionMax="47" xr10:uidLastSave="{00000000-0000-0000-0000-000000000000}"/>
  <bookViews>
    <workbookView xWindow="-108" yWindow="-108" windowWidth="23256" windowHeight="12456" activeTab="3" xr2:uid="{BCA97538-394E-47F9-900D-AAAFC049FC4E}"/>
  </bookViews>
  <sheets>
    <sheet name="Dataset" sheetId="1" r:id="rId1"/>
    <sheet name="Pivot" sheetId="2" r:id="rId2"/>
    <sheet name="Sheet1" sheetId="4" r:id="rId3"/>
    <sheet name="Dashboard" sheetId="3" r:id="rId4"/>
  </sheets>
  <definedNames>
    <definedName name="_xlnm.Print_Area" localSheetId="3">Dashboard!$U$18:$AI$72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2" i="1"/>
  <c r="O3" i="1"/>
  <c r="O4" i="1"/>
  <c r="O5" i="1"/>
  <c r="O6" i="1"/>
  <c r="O7" i="1"/>
  <c r="O8" i="1"/>
  <c r="O9" i="1"/>
  <c r="O10" i="1"/>
  <c r="O11" i="1"/>
  <c r="O12" i="1"/>
  <c r="O13" i="1"/>
  <c r="O2" i="1"/>
  <c r="N3" i="1"/>
  <c r="N4" i="1"/>
  <c r="N5" i="1"/>
  <c r="N6" i="1"/>
  <c r="N7" i="1"/>
  <c r="N8" i="1"/>
  <c r="N9" i="1"/>
  <c r="N10" i="1"/>
  <c r="N11" i="1"/>
  <c r="N12" i="1"/>
  <c r="N13" i="1"/>
  <c r="N2" i="1"/>
</calcChain>
</file>

<file path=xl/sharedStrings.xml><?xml version="1.0" encoding="utf-8"?>
<sst xmlns="http://schemas.openxmlformats.org/spreadsheetml/2006/main" count="219" uniqueCount="59">
  <si>
    <t>Downtime %</t>
  </si>
  <si>
    <t>Failure Rate</t>
  </si>
  <si>
    <t>Average of Downtime %2</t>
  </si>
  <si>
    <t>Row Labels</t>
  </si>
  <si>
    <t>Grand Total</t>
  </si>
  <si>
    <t>Month</t>
  </si>
  <si>
    <t>MTBF</t>
  </si>
  <si>
    <t>MTTR</t>
  </si>
  <si>
    <t>Breakdown</t>
  </si>
  <si>
    <t>PM %</t>
  </si>
  <si>
    <t>Maint Cost ₹</t>
  </si>
  <si>
    <t>Spare ₹</t>
  </si>
  <si>
    <t>Availability %</t>
  </si>
  <si>
    <t>Emerg Repairs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</si>
  <si>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</si>
  <si>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</si>
  <si>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</si>
  <si>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</si>
  <si>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</si>
  <si>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</si>
  <si>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</si>
  <si>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</si>
  <si>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</si>
  <si>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</si>
  <si>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</si>
  <si>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</si>
  <si>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 of MTBF</t>
  </si>
  <si>
    <t>Average of MTTR</t>
  </si>
  <si>
    <t>Average of Availability %2</t>
  </si>
  <si>
    <t>Error Type</t>
  </si>
  <si>
    <t>Asset Health</t>
  </si>
  <si>
    <t>Equipment Failure</t>
  </si>
  <si>
    <t>Warning</t>
  </si>
  <si>
    <t>Scheduled Maintenance</t>
  </si>
  <si>
    <t>Healthy</t>
  </si>
  <si>
    <t>Human Error</t>
  </si>
  <si>
    <t>Critical</t>
  </si>
  <si>
    <t>Average of Failure Rate</t>
  </si>
  <si>
    <t>Average of Emerg Repairs</t>
  </si>
  <si>
    <t>Average of Breakdown</t>
  </si>
  <si>
    <t>Average of Failure Rate2</t>
  </si>
  <si>
    <t>Average of Maint Cost ₹</t>
  </si>
  <si>
    <t>Average of Maint Cost ₹2</t>
  </si>
  <si>
    <t>Percentage</t>
  </si>
  <si>
    <t>x</t>
  </si>
  <si>
    <t>Downtime Analysis</t>
  </si>
  <si>
    <t>Emergency Repair</t>
  </si>
  <si>
    <t>Months</t>
  </si>
  <si>
    <t>Avg Downtime</t>
  </si>
  <si>
    <t>Avg Emergency Repair</t>
  </si>
  <si>
    <t>Asset Health Status</t>
  </si>
  <si>
    <t>Avg Main Cost</t>
  </si>
  <si>
    <t>Maintenance Cost</t>
  </si>
  <si>
    <t>Breakdwon Frequency</t>
  </si>
  <si>
    <t>Availability</t>
  </si>
  <si>
    <t>Downtime(hrs)</t>
  </si>
  <si>
    <t>MTBF(hrs)</t>
  </si>
  <si>
    <t>MTTR(hrs(</t>
  </si>
  <si>
    <t>Overall KPIs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</si>
</sst>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164" formatCode="&quot;₹&quot;\ #,##0"/>
    <numFmt numFmtId="165" formatCode="_ &quot;₹&quot;\ * #,##0_ ;_ &quot;₹&quot;\ * \-#,##0_ ;_ &quot;₹&quot;\ * &quot;-&quot;??_ ;_ @_ "/>
    <numFmt numFmtId="166" formatCode="0.0"/>
    <numFmt numFmtId="168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8BDF8"/>
        <bgColor indexed="64"/>
      </patternFill>
    </fill>
    <fill>
      <patternFill patternType="solid">
        <fgColor rgb="FF22C55E"/>
        <bgColor indexed="64"/>
      </patternFill>
    </fill>
    <fill>
      <patternFill patternType="solid">
        <fgColor rgb="FFBAE6FD"/>
        <bgColor indexed="64"/>
      </patternFill>
    </fill>
    <fill>
      <patternFill patternType="solid">
        <fgColor rgb="FFA3E635"/>
        <bgColor indexed="64"/>
      </patternFill>
    </fill>
    <fill>
      <patternFill patternType="solid">
        <fgColor rgb="FF4ADE8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0" fontId="0" fillId="0" borderId="0" xfId="0" pivotButton="1"/>
    <xf numFmtId="9" fontId="0" fillId="0" borderId="0" xfId="0" applyNumberFormat="1"/>
    <xf numFmtId="3" fontId="0" fillId="0" borderId="0" xfId="0" applyNumberFormat="1" applyAlignment="1">
      <alignment vertical="center" wrapText="1"/>
    </xf>
    <xf numFmtId="166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NumberFormat="1"/>
    <xf numFmtId="9" fontId="0" fillId="0" borderId="0" xfId="0" applyNumberFormat="1" applyAlignment="1">
      <alignment vertical="center" wrapText="1"/>
    </xf>
    <xf numFmtId="168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left"/>
    </xf>
    <xf numFmtId="165" fontId="0" fillId="4" borderId="1" xfId="0" applyNumberFormat="1" applyFill="1" applyBorder="1"/>
    <xf numFmtId="9" fontId="0" fillId="4" borderId="1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9" fontId="0" fillId="4" borderId="1" xfId="0" applyNumberFormat="1" applyFill="1" applyBorder="1" applyAlignment="1">
      <alignment vertical="center" wrapText="1"/>
    </xf>
    <xf numFmtId="0" fontId="0" fillId="4" borderId="1" xfId="0" applyFill="1" applyBorder="1"/>
    <xf numFmtId="0" fontId="0" fillId="4" borderId="1" xfId="0" applyNumberFormat="1" applyFill="1" applyBorder="1"/>
    <xf numFmtId="0" fontId="0" fillId="6" borderId="0" xfId="0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1" xfId="0" applyFont="1" applyFill="1" applyBorder="1"/>
    <xf numFmtId="9" fontId="2" fillId="5" borderId="1" xfId="0" applyNumberFormat="1" applyFont="1" applyFill="1" applyBorder="1"/>
  </cellXfs>
  <cellStyles count="2">
    <cellStyle name="Currency" xfId="1" builtinId="4"/>
    <cellStyle name="Normal" xfId="0" builtinId="0"/>
  </cellStyles>
  <dxfs count="66"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>
          <bgColor rgb="FF4ADE80"/>
        </patternFill>
      </fill>
    </dxf>
    <dxf>
      <fill>
        <patternFill>
          <bgColor rgb="FF4ADE80"/>
        </patternFill>
      </fill>
    </dxf>
    <dxf>
      <fill>
        <patternFill patternType="solid">
          <bgColor rgb="FFA3E635"/>
        </patternFill>
      </fill>
    </dxf>
    <dxf>
      <fill>
        <patternFill patternType="solid">
          <bgColor rgb="FFA3E635"/>
        </patternFill>
      </fill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BAE6FD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fill>
        <patternFill patternType="solid">
          <bgColor rgb="FF22C55E"/>
        </patternFill>
      </fill>
    </dxf>
    <dxf>
      <numFmt numFmtId="13" formatCode="0%"/>
    </dxf>
    <dxf>
      <numFmt numFmtId="13" formatCode="0%"/>
    </dxf>
    <dxf>
      <numFmt numFmtId="165" formatCode="_ &quot;₹&quot;\ * #,##0_ ;_ &quot;₹&quot;\ * \-#,##0_ ;_ &quot;₹&quot;\ * &quot;-&quot;??_ ;_ @_ "/>
    </dxf>
    <dxf>
      <numFmt numFmtId="0" formatCode="General"/>
    </dxf>
    <dxf>
      <numFmt numFmtId="168" formatCode="0.0%"/>
    </dxf>
    <dxf>
      <numFmt numFmtId="13" formatCode="0%"/>
    </dxf>
    <dxf>
      <numFmt numFmtId="0" formatCode="General"/>
    </dxf>
    <dxf>
      <numFmt numFmtId="165" formatCode="_ &quot;₹&quot;\ * #,##0_ ;_ &quot;₹&quot;\ * \-#,##0_ ;_ &quot;₹&quot;\ * &quot;-&quot;??_ ;_ @_ "/>
    </dxf>
    <dxf>
      <numFmt numFmtId="13" formatCode="0%"/>
    </dxf>
    <dxf>
      <numFmt numFmtId="166" formatCode="0.0"/>
    </dxf>
    <dxf>
      <numFmt numFmtId="0" formatCode="General"/>
    </dxf>
    <dxf>
      <numFmt numFmtId="0" formatCode="General"/>
    </dxf>
    <dxf>
      <numFmt numFmtId="13" formatCode="0%"/>
    </dxf>
    <dxf>
      <numFmt numFmtId="166" formatCode="0.0"/>
    </dxf>
  </dxfs>
  <tableStyles count="0" defaultTableStyle="TableStyleMedium2" defaultPivotStyle="PivotStyleLight16"/>
  <colors>
    <mruColors>
      <color rgb="FF38BDF8"/>
      <color rgb="FF4ADE80"/>
      <color rgb="FF1F2937"/>
      <color rgb="FFB2B2B2"/>
      <color rgb="FFFFFFFF"/>
      <color rgb="FFBAE6FD"/>
      <color rgb="FFA3E635"/>
      <color rgb="FF22D3EE"/>
      <color rgb="FF22C55E"/>
      <color rgb="FF256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[MAINTENANCE &amp; RELIABILITY DASHBOARD.xlsx]Pivot!PivotTable1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IN">
                <a:solidFill>
                  <a:schemeClr val="bg1"/>
                </a:solidFill>
              </a:rPr>
              <a:t>Failure Rate Trend</a:t>
            </a:r>
          </a:p>
        </c:rich>
      </c:tx>
      <c:layout>
        <c:manualLayout>
          <c:xMode val="edge"/>
          <c:yMode val="edge"/>
          <c:x val="0.21826603015176352"/>
          <c:y val="1.5539331025681497E-2"/>
        </c:manualLayout>
      </c:layout>
      <c:overlay val="0"/>
      <c:spPr>
        <a:gradFill>
          <a:gsLst>
            <a:gs pos="0">
              <a:srgbClr val="0B1225"/>
            </a:gs>
            <a:gs pos="50000">
              <a:srgbClr val="111C44"/>
            </a:gs>
            <a:gs pos="100000">
              <a:srgbClr val="0B1225"/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0">
                <a:srgbClr val="BAE6FD">
                  <a:alpha val="49804"/>
                </a:srgbClr>
              </a:gs>
              <a:gs pos="50000">
                <a:srgbClr val="38BDF8">
                  <a:alpha val="54902"/>
                </a:srgbClr>
              </a:gs>
              <a:gs pos="100000">
                <a:srgbClr val="1D4ED8">
                  <a:alpha val="4706"/>
                </a:srgb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22D3EE"/>
            </a:solidFill>
            <a:round/>
          </a:ln>
          <a:effectLst>
            <a:glow>
              <a:srgbClr val="4ADE80"/>
            </a:glow>
          </a:effectLst>
        </c:spPr>
        <c:marker>
          <c:symbol val="circle"/>
          <c:size val="5"/>
          <c:spPr>
            <a:solidFill>
              <a:schemeClr val="bg1">
                <a:lumMod val="95000"/>
              </a:schemeClr>
            </a:solidFill>
            <a:ln w="9525">
              <a:solidFill>
                <a:srgbClr val="4ADE80"/>
              </a:solidFill>
            </a:ln>
            <a:effectLst>
              <a:glow>
                <a:srgbClr val="4ADE80"/>
              </a:glo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0">
                <a:srgbClr val="BAE6FD">
                  <a:alpha val="49804"/>
                </a:srgbClr>
              </a:gs>
              <a:gs pos="50000">
                <a:srgbClr val="38BDF8">
                  <a:alpha val="54902"/>
                </a:srgbClr>
              </a:gs>
              <a:gs pos="100000">
                <a:srgbClr val="1D4ED8">
                  <a:alpha val="4706"/>
                </a:srgb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22D3EE"/>
            </a:solidFill>
            <a:round/>
          </a:ln>
          <a:effectLst>
            <a:glow>
              <a:srgbClr val="4ADE80"/>
            </a:glow>
          </a:effectLst>
        </c:spPr>
        <c:marker>
          <c:symbol val="circle"/>
          <c:size val="5"/>
          <c:spPr>
            <a:solidFill>
              <a:schemeClr val="bg1">
                <a:lumMod val="95000"/>
              </a:schemeClr>
            </a:solidFill>
            <a:ln w="9525">
              <a:solidFill>
                <a:srgbClr val="4ADE80"/>
              </a:solidFill>
            </a:ln>
            <a:effectLst>
              <a:glow>
                <a:srgbClr val="4ADE80"/>
              </a:glo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>
            <a:gsLst>
              <a:gs pos="0">
                <a:srgbClr val="BAE6FD">
                  <a:alpha val="49804"/>
                </a:srgbClr>
              </a:gs>
              <a:gs pos="50000">
                <a:srgbClr val="38BDF8">
                  <a:alpha val="54902"/>
                </a:srgbClr>
              </a:gs>
              <a:gs pos="100000">
                <a:srgbClr val="1D4ED8">
                  <a:alpha val="4706"/>
                </a:srgb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22D3EE"/>
            </a:solidFill>
            <a:round/>
          </a:ln>
          <a:effectLst>
            <a:glow>
              <a:srgbClr val="4ADE80"/>
            </a:glow>
          </a:effectLst>
        </c:spPr>
        <c:marker>
          <c:symbol val="circle"/>
          <c:size val="5"/>
          <c:spPr>
            <a:solidFill>
              <a:schemeClr val="bg1">
                <a:lumMod val="95000"/>
              </a:schemeClr>
            </a:solidFill>
            <a:ln w="9525">
              <a:solidFill>
                <a:srgbClr val="4ADE80"/>
              </a:solidFill>
            </a:ln>
            <a:effectLst>
              <a:glow>
                <a:srgbClr val="4ADE80"/>
              </a:glo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Pivot!$C$44</c:f>
              <c:strCache>
                <c:ptCount val="1"/>
                <c:pt idx="0">
                  <c:v>Average of Failure Rate</c:v>
                </c:pt>
              </c:strCache>
            </c:strRef>
          </c:tx>
          <c:spPr>
            <a:gradFill>
              <a:gsLst>
                <a:gs pos="0">
                  <a:srgbClr val="BAE6FD">
                    <a:alpha val="49804"/>
                  </a:srgbClr>
                </a:gs>
                <a:gs pos="50000">
                  <a:srgbClr val="38BDF8">
                    <a:alpha val="54902"/>
                  </a:srgbClr>
                </a:gs>
                <a:gs pos="100000">
                  <a:srgbClr val="1D4ED8">
                    <a:alpha val="4706"/>
                  </a:srgbClr>
                </a:gs>
              </a:gsLst>
              <a:lin ang="5400000" scaled="1"/>
            </a:gradFill>
            <a:ln>
              <a:noFill/>
            </a:ln>
            <a:effectLst/>
          </c:spPr>
          <c:cat>
            <c:strRef>
              <c:f>Pivot!$B$45:$B$57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Pivot!$C$45:$C$57</c:f>
              <c:numCache>
                <c:formatCode>0%</c:formatCode>
                <c:ptCount val="12"/>
                <c:pt idx="0">
                  <c:v>0.02</c:v>
                </c:pt>
                <c:pt idx="1">
                  <c:v>1.7999999999999999E-2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1.4E-2</c:v>
                </c:pt>
                <c:pt idx="5">
                  <c:v>1.9E-2</c:v>
                </c:pt>
                <c:pt idx="6">
                  <c:v>2.4E-2</c:v>
                </c:pt>
                <c:pt idx="7">
                  <c:v>1.7000000000000001E-2</c:v>
                </c:pt>
                <c:pt idx="8">
                  <c:v>1.4999999999999999E-2</c:v>
                </c:pt>
                <c:pt idx="9">
                  <c:v>2.1000000000000001E-2</c:v>
                </c:pt>
                <c:pt idx="10">
                  <c:v>1.2999999999999999E-2</c:v>
                </c:pt>
                <c:pt idx="11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8-40BD-81F8-20D87740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692656"/>
        <c:axId val="1211693616"/>
      </c:areaChart>
      <c:lineChart>
        <c:grouping val="standard"/>
        <c:varyColors val="0"/>
        <c:ser>
          <c:idx val="1"/>
          <c:order val="1"/>
          <c:tx>
            <c:strRef>
              <c:f>Pivot!$D$44</c:f>
              <c:strCache>
                <c:ptCount val="1"/>
                <c:pt idx="0">
                  <c:v>Average of Failure Rate2</c:v>
                </c:pt>
              </c:strCache>
            </c:strRef>
          </c:tx>
          <c:spPr>
            <a:ln w="28575" cap="rnd">
              <a:solidFill>
                <a:srgbClr val="22D3EE"/>
              </a:solidFill>
              <a:round/>
            </a:ln>
            <a:effectLst>
              <a:glow>
                <a:srgbClr val="4ADE80"/>
              </a:glow>
            </a:effectLst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4ADE80"/>
                </a:solidFill>
              </a:ln>
              <a:effectLst>
                <a:glow>
                  <a:srgbClr val="4ADE80"/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Pivot!$B$45:$B$57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Pivot!$D$45:$D$57</c:f>
              <c:numCache>
                <c:formatCode>0.0%</c:formatCode>
                <c:ptCount val="12"/>
                <c:pt idx="0">
                  <c:v>0.02</c:v>
                </c:pt>
                <c:pt idx="1">
                  <c:v>1.7999999999999999E-2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1.4E-2</c:v>
                </c:pt>
                <c:pt idx="5">
                  <c:v>1.9E-2</c:v>
                </c:pt>
                <c:pt idx="6">
                  <c:v>2.4E-2</c:v>
                </c:pt>
                <c:pt idx="7">
                  <c:v>1.7000000000000001E-2</c:v>
                </c:pt>
                <c:pt idx="8">
                  <c:v>1.4999999999999999E-2</c:v>
                </c:pt>
                <c:pt idx="9">
                  <c:v>2.1000000000000001E-2</c:v>
                </c:pt>
                <c:pt idx="10">
                  <c:v>1.2999999999999999E-2</c:v>
                </c:pt>
                <c:pt idx="11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8-40BD-81F8-20D87740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96976"/>
        <c:axId val="1211696496"/>
      </c:lineChart>
      <c:catAx>
        <c:axId val="12116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693616"/>
        <c:crosses val="autoZero"/>
        <c:auto val="1"/>
        <c:lblAlgn val="ctr"/>
        <c:lblOffset val="100"/>
        <c:noMultiLvlLbl val="0"/>
      </c:catAx>
      <c:valAx>
        <c:axId val="12116936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211692656"/>
        <c:crosses val="autoZero"/>
        <c:crossBetween val="between"/>
      </c:valAx>
      <c:valAx>
        <c:axId val="1211696496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211696976"/>
        <c:crosses val="max"/>
        <c:crossBetween val="between"/>
      </c:valAx>
      <c:catAx>
        <c:axId val="121169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1696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[MAINTENANCE &amp; RELIABILITY DASHBOARD.xlsx]Pivot!PivotTable2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IN">
                <a:solidFill>
                  <a:schemeClr val="bg1"/>
                </a:solidFill>
              </a:rPr>
              <a:t>Maintenance</a:t>
            </a:r>
            <a:r>
              <a:rPr lang="en-IN" baseline="0">
                <a:solidFill>
                  <a:schemeClr val="bg1"/>
                </a:solidFill>
              </a:rPr>
              <a:t> Cost</a:t>
            </a:r>
            <a:endParaRPr lang="en-IN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0">
                <a:srgbClr val="A3E635">
                  <a:alpha val="70000"/>
                </a:srgbClr>
              </a:gs>
              <a:gs pos="50000">
                <a:srgbClr val="4ADE80">
                  <a:alpha val="6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rgbClr val="A3E635"/>
            </a:solidFill>
            <a:round/>
          </a:ln>
          <a:effectLst/>
        </c:spPr>
        <c:marker>
          <c:symbol val="circle"/>
          <c:size val="5"/>
          <c:spPr>
            <a:solidFill>
              <a:schemeClr val="bg1">
                <a:lumMod val="95000"/>
              </a:schemeClr>
            </a:solidFill>
            <a:ln w="9525">
              <a:solidFill>
                <a:srgbClr val="22C55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0">
                <a:srgbClr val="A3E635">
                  <a:alpha val="70000"/>
                </a:srgbClr>
              </a:gs>
              <a:gs pos="50000">
                <a:srgbClr val="4ADE80">
                  <a:alpha val="6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A3E635"/>
            </a:solidFill>
            <a:round/>
          </a:ln>
          <a:effectLst/>
        </c:spPr>
        <c:marker>
          <c:symbol val="circle"/>
          <c:size val="5"/>
          <c:spPr>
            <a:solidFill>
              <a:schemeClr val="bg1">
                <a:lumMod val="95000"/>
              </a:schemeClr>
            </a:solidFill>
            <a:ln w="9525">
              <a:solidFill>
                <a:srgbClr val="22C55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>
            <a:gsLst>
              <a:gs pos="0">
                <a:srgbClr val="A3E635">
                  <a:alpha val="70000"/>
                </a:srgbClr>
              </a:gs>
              <a:gs pos="50000">
                <a:srgbClr val="4ADE80">
                  <a:alpha val="6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rgbClr val="A3E635"/>
            </a:solidFill>
            <a:round/>
          </a:ln>
          <a:effectLst/>
        </c:spPr>
        <c:marker>
          <c:symbol val="circle"/>
          <c:size val="5"/>
          <c:spPr>
            <a:solidFill>
              <a:schemeClr val="bg1">
                <a:lumMod val="95000"/>
              </a:schemeClr>
            </a:solidFill>
            <a:ln w="9525">
              <a:solidFill>
                <a:srgbClr val="22C55E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2853742684372353E-2"/>
          <c:y val="0.17782548666600445"/>
          <c:w val="0.89429251463125525"/>
          <c:h val="0.62164557343491733"/>
        </c:manualLayout>
      </c:layout>
      <c:areaChart>
        <c:grouping val="stacked"/>
        <c:varyColors val="0"/>
        <c:ser>
          <c:idx val="0"/>
          <c:order val="0"/>
          <c:tx>
            <c:strRef>
              <c:f>Pivot!$G$48</c:f>
              <c:strCache>
                <c:ptCount val="1"/>
                <c:pt idx="0">
                  <c:v>Average of Maint Cost ₹</c:v>
                </c:pt>
              </c:strCache>
            </c:strRef>
          </c:tx>
          <c:spPr>
            <a:gradFill>
              <a:gsLst>
                <a:gs pos="0">
                  <a:srgbClr val="A3E635">
                    <a:alpha val="70000"/>
                  </a:srgbClr>
                </a:gs>
                <a:gs pos="50000">
                  <a:srgbClr val="4ADE80">
                    <a:alpha val="65000"/>
                  </a:srgbClr>
                </a:gs>
                <a:gs pos="100000">
                  <a:srgbClr val="22C55E">
                    <a:alpha val="15000"/>
                  </a:srgbClr>
                </a:gs>
              </a:gsLst>
              <a:lin ang="5400000" scaled="1"/>
            </a:gradFill>
            <a:ln>
              <a:noFill/>
            </a:ln>
            <a:effectLst/>
          </c:spPr>
          <c:cat>
            <c:strRef>
              <c:f>Pivot!$F$49:$F$61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Pivot!$G$49:$G$61</c:f>
              <c:numCache>
                <c:formatCode>_ "₹"\ * #,##0_ ;_ "₹"\ * \-#,##0_ ;_ "₹"\ * "-"??_ ;_ @_ </c:formatCode>
                <c:ptCount val="12"/>
                <c:pt idx="0">
                  <c:v>1285000</c:v>
                </c:pt>
                <c:pt idx="1">
                  <c:v>1190000</c:v>
                </c:pt>
                <c:pt idx="2">
                  <c:v>1120000</c:v>
                </c:pt>
                <c:pt idx="3">
                  <c:v>1240000</c:v>
                </c:pt>
                <c:pt idx="4">
                  <c:v>1090000</c:v>
                </c:pt>
                <c:pt idx="5">
                  <c:v>1160000</c:v>
                </c:pt>
                <c:pt idx="6">
                  <c:v>1290000</c:v>
                </c:pt>
                <c:pt idx="7">
                  <c:v>1150000</c:v>
                </c:pt>
                <c:pt idx="8">
                  <c:v>1110000</c:v>
                </c:pt>
                <c:pt idx="9">
                  <c:v>1230000</c:v>
                </c:pt>
                <c:pt idx="10">
                  <c:v>1080000</c:v>
                </c:pt>
                <c:pt idx="11">
                  <c:v>1140000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8-4FF3-8D75-18EAD803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689776"/>
        <c:axId val="1211690256"/>
      </c:areaChart>
      <c:lineChart>
        <c:grouping val="standard"/>
        <c:varyColors val="0"/>
        <c:ser>
          <c:idx val="1"/>
          <c:order val="1"/>
          <c:tx>
            <c:strRef>
              <c:f>Pivot!$H$48</c:f>
              <c:strCache>
                <c:ptCount val="1"/>
                <c:pt idx="0">
                  <c:v>Average of Maint Cost ₹2</c:v>
                </c:pt>
              </c:strCache>
            </c:strRef>
          </c:tx>
          <c:spPr>
            <a:ln w="28575" cap="rnd">
              <a:solidFill>
                <a:srgbClr val="A3E63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22C55E"/>
                </a:solidFill>
              </a:ln>
              <a:effectLst/>
            </c:spPr>
          </c:marker>
          <c:cat>
            <c:strRef>
              <c:f>Pivot!$F$49:$F$61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Pivot!$H$49:$H$61</c:f>
              <c:numCache>
                <c:formatCode>_ "₹"\ * #,##0_ ;_ "₹"\ * \-#,##0_ ;_ "₹"\ * "-"??_ ;_ @_ </c:formatCode>
                <c:ptCount val="12"/>
                <c:pt idx="0">
                  <c:v>1285000</c:v>
                </c:pt>
                <c:pt idx="1">
                  <c:v>1190000</c:v>
                </c:pt>
                <c:pt idx="2">
                  <c:v>1120000</c:v>
                </c:pt>
                <c:pt idx="3">
                  <c:v>1240000</c:v>
                </c:pt>
                <c:pt idx="4">
                  <c:v>1090000</c:v>
                </c:pt>
                <c:pt idx="5">
                  <c:v>1160000</c:v>
                </c:pt>
                <c:pt idx="6">
                  <c:v>1290000</c:v>
                </c:pt>
                <c:pt idx="7">
                  <c:v>1150000</c:v>
                </c:pt>
                <c:pt idx="8">
                  <c:v>1110000</c:v>
                </c:pt>
                <c:pt idx="9">
                  <c:v>1230000</c:v>
                </c:pt>
                <c:pt idx="10">
                  <c:v>1080000</c:v>
                </c:pt>
                <c:pt idx="11">
                  <c:v>1140000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8-4FF3-8D75-18EAD803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882896"/>
        <c:axId val="1371883376"/>
      </c:lineChart>
      <c:catAx>
        <c:axId val="121168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690256"/>
        <c:crosses val="autoZero"/>
        <c:auto val="1"/>
        <c:lblAlgn val="ctr"/>
        <c:lblOffset val="100"/>
        <c:noMultiLvlLbl val="0"/>
      </c:catAx>
      <c:valAx>
        <c:axId val="1211690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₹&quot;\ * #,##0_ ;_ &quot;₹&quot;\ * \-#,##0_ ;_ &quot;₹&quot;\ * &quot;-&quot;??_ ;_ @_ " sourceLinked="1"/>
        <c:majorTickMark val="none"/>
        <c:minorTickMark val="none"/>
        <c:tickLblPos val="nextTo"/>
        <c:crossAx val="1211689776"/>
        <c:crosses val="autoZero"/>
        <c:crossBetween val="between"/>
      </c:valAx>
      <c:valAx>
        <c:axId val="1371883376"/>
        <c:scaling>
          <c:orientation val="minMax"/>
        </c:scaling>
        <c:delete val="1"/>
        <c:axPos val="r"/>
        <c:numFmt formatCode="_ &quot;₹&quot;\ * #,##0_ ;_ &quot;₹&quot;\ * \-#,##0_ ;_ &quot;₹&quot;\ * &quot;-&quot;??_ ;_ @_ " sourceLinked="1"/>
        <c:majorTickMark val="out"/>
        <c:minorTickMark val="none"/>
        <c:tickLblPos val="nextTo"/>
        <c:crossAx val="1371882896"/>
        <c:crosses val="max"/>
        <c:crossBetween val="between"/>
      </c:valAx>
      <c:catAx>
        <c:axId val="137188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1883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[MAINTENANCE &amp; RELIABILITY DASHBOARD.xlsx]Pivot!PivotTable29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Breakdown Frequency</a:t>
            </a:r>
          </a:p>
        </c:rich>
      </c:tx>
      <c:layout>
        <c:manualLayout>
          <c:xMode val="edge"/>
          <c:yMode val="edge"/>
          <c:x val="0.17651062992125985"/>
          <c:y val="2.2134381840743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rgbClr val="A3E635">
                  <a:alpha val="70000"/>
                </a:srgbClr>
              </a:gs>
              <a:gs pos="50000">
                <a:srgbClr val="4ADE80">
                  <a:alpha val="6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rgbClr val="A3E635">
                  <a:alpha val="70000"/>
                </a:srgbClr>
              </a:gs>
              <a:gs pos="50000">
                <a:srgbClr val="4ADE80">
                  <a:alpha val="6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0">
                <a:srgbClr val="A3E635">
                  <a:alpha val="70000"/>
                </a:srgbClr>
              </a:gs>
              <a:gs pos="50000">
                <a:srgbClr val="4ADE80">
                  <a:alpha val="6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15028437065057"/>
          <c:y val="0.17082683725560399"/>
          <c:w val="0.86835888059067012"/>
          <c:h val="0.619305518900830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Pivot!$L$11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A3E635">
                    <a:alpha val="70000"/>
                  </a:srgbClr>
                </a:gs>
                <a:gs pos="50000">
                  <a:srgbClr val="4ADE80">
                    <a:alpha val="65000"/>
                  </a:srgbClr>
                </a:gs>
                <a:gs pos="100000">
                  <a:srgbClr val="22C55E">
                    <a:alpha val="15000"/>
                  </a:srgb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Pivot!$K$12:$K$24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Pivot!$L$12:$L$24</c:f>
              <c:numCache>
                <c:formatCode>General</c:formatCode>
                <c:ptCount val="12"/>
                <c:pt idx="0">
                  <c:v>63</c:v>
                </c:pt>
                <c:pt idx="1">
                  <c:v>55</c:v>
                </c:pt>
                <c:pt idx="2">
                  <c:v>48</c:v>
                </c:pt>
                <c:pt idx="3">
                  <c:v>60</c:v>
                </c:pt>
                <c:pt idx="4">
                  <c:v>45</c:v>
                </c:pt>
                <c:pt idx="5">
                  <c:v>52</c:v>
                </c:pt>
                <c:pt idx="6">
                  <c:v>68</c:v>
                </c:pt>
                <c:pt idx="7">
                  <c:v>50</c:v>
                </c:pt>
                <c:pt idx="8">
                  <c:v>46</c:v>
                </c:pt>
                <c:pt idx="9">
                  <c:v>58</c:v>
                </c:pt>
                <c:pt idx="10">
                  <c:v>40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4-4E3B-A493-6807904667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1904496"/>
        <c:axId val="1371904976"/>
        <c:axId val="0"/>
      </c:bar3DChart>
      <c:catAx>
        <c:axId val="137190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904976"/>
        <c:crosses val="autoZero"/>
        <c:auto val="1"/>
        <c:lblAlgn val="ctr"/>
        <c:lblOffset val="100"/>
        <c:noMultiLvlLbl val="0"/>
      </c:catAx>
      <c:valAx>
        <c:axId val="137190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90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[MAINTENANCE &amp; RELIABILITY DASHBOARD.xlsx]Pivot!PivotTable27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Downtime Analysis</a:t>
            </a:r>
          </a:p>
        </c:rich>
      </c:tx>
      <c:layout>
        <c:manualLayout>
          <c:xMode val="edge"/>
          <c:yMode val="edge"/>
          <c:x val="0.23912670406002748"/>
          <c:y val="1.5361253968244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rgbClr val="A3E635">
                  <a:alpha val="60000"/>
                </a:srgbClr>
              </a:gs>
              <a:gs pos="50000">
                <a:srgbClr val="4ADE80">
                  <a:alpha val="5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rgbClr val="A3E635">
                  <a:alpha val="60000"/>
                </a:srgbClr>
              </a:gs>
              <a:gs pos="50000">
                <a:srgbClr val="4ADE80">
                  <a:alpha val="5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0">
                <a:srgbClr val="A3E635">
                  <a:alpha val="60000"/>
                </a:srgbClr>
              </a:gs>
              <a:gs pos="50000">
                <a:srgbClr val="4ADE80">
                  <a:alpha val="55000"/>
                </a:srgbClr>
              </a:gs>
              <a:gs pos="100000">
                <a:srgbClr val="22C55E">
                  <a:alpha val="1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91912620175272"/>
          <c:y val="0.20038402457757296"/>
          <c:w val="0.86708087379824728"/>
          <c:h val="0.468405360620245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Pivot!$C$30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A3E635">
                    <a:alpha val="60000"/>
                  </a:srgbClr>
                </a:gs>
                <a:gs pos="50000">
                  <a:srgbClr val="4ADE80">
                    <a:alpha val="55000"/>
                  </a:srgbClr>
                </a:gs>
                <a:gs pos="100000">
                  <a:srgbClr val="22C55E">
                    <a:alpha val="15000"/>
                  </a:srgb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Pivot!$B$31:$B$34</c:f>
              <c:strCache>
                <c:ptCount val="3"/>
                <c:pt idx="0">
                  <c:v>Equipment Failure</c:v>
                </c:pt>
                <c:pt idx="1">
                  <c:v>Human Error</c:v>
                </c:pt>
                <c:pt idx="2">
                  <c:v>Scheduled Maintenance</c:v>
                </c:pt>
              </c:strCache>
            </c:strRef>
          </c:cat>
          <c:val>
            <c:numRef>
              <c:f>Pivot!$C$31:$C$34</c:f>
              <c:numCache>
                <c:formatCode>0%</c:formatCode>
                <c:ptCount val="3"/>
                <c:pt idx="0">
                  <c:v>5.5E-2</c:v>
                </c:pt>
                <c:pt idx="1">
                  <c:v>4.4749999999999998E-2</c:v>
                </c:pt>
                <c:pt idx="2">
                  <c:v>4.2500000000000003E-2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7-43EC-82A8-77D944EA91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1907376"/>
        <c:axId val="1371907856"/>
        <c:axId val="0"/>
      </c:bar3DChart>
      <c:catAx>
        <c:axId val="137190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907856"/>
        <c:crosses val="autoZero"/>
        <c:auto val="1"/>
        <c:lblAlgn val="ctr"/>
        <c:lblOffset val="100"/>
        <c:noMultiLvlLbl val="0"/>
      </c:catAx>
      <c:valAx>
        <c:axId val="137190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90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[MAINTENANCE &amp; RELIABILITY DASHBOARD.xlsx]Pivot!PivotTable30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Emergency Repair</a:t>
            </a:r>
          </a:p>
        </c:rich>
      </c:tx>
      <c:layout>
        <c:manualLayout>
          <c:xMode val="edge"/>
          <c:yMode val="edge"/>
          <c:x val="0.2440958018184573"/>
          <c:y val="0.10944651694950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0">
                <a:srgbClr val="BAE6FD">
                  <a:alpha val="80000"/>
                </a:srgbClr>
              </a:gs>
              <a:gs pos="50000">
                <a:srgbClr val="38BDF8">
                  <a:alpha val="75000"/>
                </a:srgbClr>
              </a:gs>
              <a:gs pos="100000">
                <a:srgbClr val="1D4ED8">
                  <a:alpha val="2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0">
                <a:srgbClr val="BAE6FD">
                  <a:alpha val="80000"/>
                </a:srgbClr>
              </a:gs>
              <a:gs pos="50000">
                <a:srgbClr val="38BDF8">
                  <a:alpha val="75000"/>
                </a:srgbClr>
              </a:gs>
              <a:gs pos="100000">
                <a:srgbClr val="1D4ED8">
                  <a:alpha val="2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0">
                <a:srgbClr val="BAE6FD">
                  <a:alpha val="80000"/>
                </a:srgbClr>
              </a:gs>
              <a:gs pos="50000">
                <a:srgbClr val="38BDF8">
                  <a:alpha val="75000"/>
                </a:srgbClr>
              </a:gs>
              <a:gs pos="100000">
                <a:srgbClr val="1D4ED8">
                  <a:alpha val="25000"/>
                </a:srgbClr>
              </a:gs>
            </a:gsLst>
            <a:lin ang="5400000" scaled="1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283475838854042"/>
          <c:y val="0.23878654786219369"/>
          <c:w val="0.77165081535720903"/>
          <c:h val="0.6338803631454696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Pivot!$I$29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BAE6FD">
                    <a:alpha val="80000"/>
                  </a:srgbClr>
                </a:gs>
                <a:gs pos="50000">
                  <a:srgbClr val="38BDF8">
                    <a:alpha val="75000"/>
                  </a:srgbClr>
                </a:gs>
                <a:gs pos="100000">
                  <a:srgbClr val="1D4ED8">
                    <a:alpha val="25000"/>
                  </a:srgb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Pivot!$H$30:$H$42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Pivot!$I$30:$I$42</c:f>
              <c:numCache>
                <c:formatCode>General</c:formatCode>
                <c:ptCount val="12"/>
                <c:pt idx="0">
                  <c:v>38</c:v>
                </c:pt>
                <c:pt idx="1">
                  <c:v>32</c:v>
                </c:pt>
                <c:pt idx="2">
                  <c:v>28</c:v>
                </c:pt>
                <c:pt idx="3">
                  <c:v>41</c:v>
                </c:pt>
                <c:pt idx="4">
                  <c:v>22</c:v>
                </c:pt>
                <c:pt idx="5">
                  <c:v>30</c:v>
                </c:pt>
                <c:pt idx="6">
                  <c:v>44</c:v>
                </c:pt>
                <c:pt idx="7">
                  <c:v>29</c:v>
                </c:pt>
                <c:pt idx="8">
                  <c:v>24</c:v>
                </c:pt>
                <c:pt idx="9">
                  <c:v>36</c:v>
                </c:pt>
                <c:pt idx="10">
                  <c:v>18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F-478E-91C4-7BF2CDB3B9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shape val="box"/>
        <c:axId val="1371916496"/>
        <c:axId val="1371926576"/>
        <c:axId val="0"/>
      </c:bar3DChart>
      <c:catAx>
        <c:axId val="137191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926576"/>
        <c:crosses val="autoZero"/>
        <c:auto val="1"/>
        <c:lblAlgn val="ctr"/>
        <c:lblOffset val="100"/>
        <c:noMultiLvlLbl val="0"/>
      </c:catAx>
      <c:valAx>
        <c:axId val="137192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91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Asset Health Status</a:t>
            </a:r>
          </a:p>
        </c:rich>
      </c:tx>
      <c:layout>
        <c:manualLayout>
          <c:xMode val="edge"/>
          <c:yMode val="edge"/>
          <c:x val="0.219038373055324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0868164862159949"/>
          <c:w val="1"/>
          <c:h val="0.59199526885633702"/>
        </c:manualLayout>
      </c:layout>
      <c:pie3DChart>
        <c:varyColors val="1"/>
        <c:ser>
          <c:idx val="0"/>
          <c:order val="0"/>
          <c:tx>
            <c:v>Percentage</c:v>
          </c:tx>
          <c:dPt>
            <c:idx val="0"/>
            <c:bubble3D val="0"/>
            <c:spPr>
              <a:gradFill>
                <a:gsLst>
                  <a:gs pos="50000">
                    <a:srgbClr val="7DD3FC"/>
                  </a:gs>
                  <a:gs pos="0">
                    <a:srgbClr val="E0F2FF">
                      <a:alpha val="80000"/>
                    </a:srgbClr>
                  </a:gs>
                  <a:gs pos="100000">
                    <a:srgbClr val="2563EB"/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62-4EA8-A09E-5C5F49D759D6}"/>
              </c:ext>
            </c:extLst>
          </c:dPt>
          <c:dPt>
            <c:idx val="1"/>
            <c:bubble3D val="0"/>
            <c:spPr>
              <a:gradFill>
                <a:gsLst>
                  <a:gs pos="50000">
                    <a:srgbClr val="FF8C00"/>
                  </a:gs>
                  <a:gs pos="0">
                    <a:srgbClr val="FFE7C2">
                      <a:alpha val="80000"/>
                    </a:srgbClr>
                  </a:gs>
                  <a:gs pos="100000">
                    <a:srgbClr val="B45309"/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62-4EA8-A09E-5C5F49D759D6}"/>
              </c:ext>
            </c:extLst>
          </c:dPt>
          <c:dPt>
            <c:idx val="2"/>
            <c:bubble3D val="0"/>
            <c:spPr>
              <a:gradFill>
                <a:gsLst>
                  <a:gs pos="50000">
                    <a:srgbClr val="84CC16"/>
                  </a:gs>
                  <a:gs pos="0">
                    <a:srgbClr val="D9F99D">
                      <a:alpha val="80000"/>
                    </a:srgbClr>
                  </a:gs>
                  <a:gs pos="100000">
                    <a:srgbClr val="166534">
                      <a:alpha val="90000"/>
                    </a:srgbClr>
                  </a:gs>
                </a:gsLst>
                <a:path path="shape">
                  <a:fillToRect l="50000" t="50000" r="50000" b="50000"/>
                </a:path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62-4EA8-A09E-5C5F49D759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Critical</c:v>
              </c:pt>
              <c:pt idx="1">
                <c:v>Warning</c:v>
              </c:pt>
              <c:pt idx="2">
                <c:v>Healthy</c:v>
              </c:pt>
            </c:strLit>
          </c:cat>
          <c:val>
            <c:numLit>
              <c:formatCode>General</c:formatCode>
              <c:ptCount val="3"/>
              <c:pt idx="0">
                <c:v>0.12</c:v>
              </c:pt>
              <c:pt idx="1">
                <c:v>0.28000000000000003</c:v>
              </c:pt>
              <c:pt idx="2">
                <c:v>0.6</c:v>
              </c:pt>
            </c:numLit>
          </c:val>
          <c:extLst>
            <c:ext xmlns:c16="http://schemas.microsoft.com/office/drawing/2014/chart" uri="{C3380CC4-5D6E-409C-BE32-E72D297353CC}">
              <c16:uniqueId val="{00000006-C362-4EA8-A09E-5C5F49D7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0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image" Target="../media/image7.emf"/><Relationship Id="rId3" Type="http://schemas.openxmlformats.org/officeDocument/2006/relationships/chart" Target="../charts/chart3.xml"/><Relationship Id="rId7" Type="http://schemas.openxmlformats.org/officeDocument/2006/relationships/image" Target="../media/image1.emf"/><Relationship Id="rId12" Type="http://schemas.openxmlformats.org/officeDocument/2006/relationships/image" Target="../media/image6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5.emf"/><Relationship Id="rId5" Type="http://schemas.openxmlformats.org/officeDocument/2006/relationships/chart" Target="../charts/chart5.xml"/><Relationship Id="rId10" Type="http://schemas.openxmlformats.org/officeDocument/2006/relationships/image" Target="../media/image4.emf"/><Relationship Id="rId4" Type="http://schemas.openxmlformats.org/officeDocument/2006/relationships/chart" Target="../charts/chart4.xml"/><Relationship Id="rId9" Type="http://schemas.openxmlformats.org/officeDocument/2006/relationships/image" Target="../media/image3.emf"/><Relationship Id="rId1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547077</xdr:colOff>
      <xdr:row>17</xdr:row>
      <xdr:rowOff>26400</xdr:rowOff>
    </xdr:from>
    <xdr:to>
      <xdr:col>34</xdr:col>
      <xdr:colOff>475474</xdr:colOff>
      <xdr:row>70</xdr:row>
      <xdr:rowOff>156307</xdr:rowOff>
    </xdr:to>
    <xdr:grpSp>
      <xdr:nvGrpSpPr>
        <xdr:cNvPr id="109" name="Group 108">
          <a:extLst>
            <a:ext uri="{FF2B5EF4-FFF2-40B4-BE49-F238E27FC236}">
              <a16:creationId xmlns:a16="http://schemas.microsoft.com/office/drawing/2014/main" id="{34D11112-A4DB-F68B-EB16-BE38D093FDC9}"/>
            </a:ext>
          </a:extLst>
        </xdr:cNvPr>
        <xdr:cNvGrpSpPr/>
      </xdr:nvGrpSpPr>
      <xdr:grpSpPr>
        <a:xfrm>
          <a:off x="12739077" y="3264900"/>
          <a:ext cx="8462797" cy="10226407"/>
          <a:chOff x="12868779" y="3058187"/>
          <a:chExt cx="8553589" cy="9581950"/>
        </a:xfrm>
      </xdr:grpSpPr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CC4AE523-FA8F-4B59-BD67-CD1E993242F5}"/>
              </a:ext>
            </a:extLst>
          </xdr:cNvPr>
          <xdr:cNvSpPr/>
        </xdr:nvSpPr>
        <xdr:spPr>
          <a:xfrm>
            <a:off x="12868779" y="3228271"/>
            <a:ext cx="8507962" cy="9411866"/>
          </a:xfrm>
          <a:prstGeom prst="rect">
            <a:avLst/>
          </a:prstGeom>
          <a:solidFill>
            <a:srgbClr val="1F2937"/>
          </a:solidFill>
          <a:effectLst>
            <a:glow>
              <a:srgbClr val="38BDF8">
                <a:alpha val="40000"/>
              </a:srgbClr>
            </a:glo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grpSp>
        <xdr:nvGrpSpPr>
          <xdr:cNvPr id="59" name="Group 58">
            <a:extLst>
              <a:ext uri="{FF2B5EF4-FFF2-40B4-BE49-F238E27FC236}">
                <a16:creationId xmlns:a16="http://schemas.microsoft.com/office/drawing/2014/main" id="{FAFD1D81-9F3D-48D0-BB8B-B0BAE9B2032E}"/>
              </a:ext>
            </a:extLst>
          </xdr:cNvPr>
          <xdr:cNvGrpSpPr/>
        </xdr:nvGrpSpPr>
        <xdr:grpSpPr>
          <a:xfrm>
            <a:off x="12957326" y="4040720"/>
            <a:ext cx="8301661" cy="8474098"/>
            <a:chOff x="2796725" y="721105"/>
            <a:chExt cx="8166554" cy="8354373"/>
          </a:xfrm>
        </xdr:grpSpPr>
        <xdr:sp macro="" textlink="">
          <xdr:nvSpPr>
            <xdr:cNvPr id="60" name="Rectangle 59">
              <a:extLst>
                <a:ext uri="{FF2B5EF4-FFF2-40B4-BE49-F238E27FC236}">
                  <a16:creationId xmlns:a16="http://schemas.microsoft.com/office/drawing/2014/main" id="{6253FD69-4527-3A59-A2C9-4F707986CA4F}"/>
                </a:ext>
              </a:extLst>
            </xdr:cNvPr>
            <xdr:cNvSpPr/>
          </xdr:nvSpPr>
          <xdr:spPr>
            <a:xfrm>
              <a:off x="2814749" y="721105"/>
              <a:ext cx="8148530" cy="5179282"/>
            </a:xfrm>
            <a:prstGeom prst="rect">
              <a:avLst/>
            </a:prstGeom>
            <a:gradFill>
              <a:gsLst>
                <a:gs pos="0">
                  <a:srgbClr val="020617"/>
                </a:gs>
                <a:gs pos="50000">
                  <a:srgbClr val="0F172A"/>
                </a:gs>
                <a:gs pos="100000">
                  <a:srgbClr val="1E3A8A"/>
                </a:gs>
              </a:gsLst>
              <a:lin ang="5400000" scaled="1"/>
            </a:gradFill>
            <a:effectLst>
              <a:glow rad="25400">
                <a:srgbClr val="38BDF8">
                  <a:alpha val="40000"/>
                </a:srgbClr>
              </a:glo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Pivot!B4">
          <xdr:nvSpPr>
            <xdr:cNvPr id="61" name="Rectangle: Rounded Corners 60">
              <a:extLst>
                <a:ext uri="{FF2B5EF4-FFF2-40B4-BE49-F238E27FC236}">
                  <a16:creationId xmlns:a16="http://schemas.microsoft.com/office/drawing/2014/main" id="{22F8AE8E-EF76-6DB4-D1CC-6C949A97C49B}"/>
                </a:ext>
              </a:extLst>
            </xdr:cNvPr>
            <xdr:cNvSpPr/>
          </xdr:nvSpPr>
          <xdr:spPr>
            <a:xfrm>
              <a:off x="2880604" y="793403"/>
              <a:ext cx="1846400" cy="1178461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ctr"/>
              <a:fld id="{2E1DE6BC-19E1-4907-8B0B-6C28D77896BD}" type="TxLink">
                <a:rPr lang="en-US" sz="5000" b="1" i="0" u="none" strike="noStrike">
                  <a:solidFill>
                    <a:srgbClr val="4ADE80"/>
                  </a:solidFill>
                  <a:latin typeface="Calibri"/>
                  <a:ea typeface="Calibri"/>
                  <a:cs typeface="Calibri"/>
                </a:rPr>
                <a:pPr algn="ctr"/>
                <a:t>128.6</a:t>
              </a:fld>
              <a:endParaRPr lang="en-IN" sz="5000" b="1">
                <a:solidFill>
                  <a:srgbClr val="4ADE80"/>
                </a:solidFill>
              </a:endParaRPr>
            </a:p>
          </xdr:txBody>
        </xdr:sp>
        <xdr:sp macro="" textlink="Pivot!D4">
          <xdr:nvSpPr>
            <xdr:cNvPr id="62" name="Rectangle: Rounded Corners 61">
              <a:extLst>
                <a:ext uri="{FF2B5EF4-FFF2-40B4-BE49-F238E27FC236}">
                  <a16:creationId xmlns:a16="http://schemas.microsoft.com/office/drawing/2014/main" id="{799EA6F1-1B61-C8AB-0EB6-BED0EFC26D9F}"/>
                </a:ext>
              </a:extLst>
            </xdr:cNvPr>
            <xdr:cNvSpPr/>
          </xdr:nvSpPr>
          <xdr:spPr>
            <a:xfrm>
              <a:off x="4939800" y="793403"/>
              <a:ext cx="1843952" cy="1178461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marL="0" indent="0" algn="ctr"/>
              <a:fld id="{5805444B-5257-4BEB-82D4-4961CD0478A1}" type="TxLink">
                <a:rPr lang="en-US" sz="5000" b="1" i="0" u="none" strike="noStrike">
                  <a:solidFill>
                    <a:srgbClr val="4ADE80"/>
                  </a:solidFill>
                  <a:latin typeface="Calibri"/>
                  <a:ea typeface="Calibri"/>
                  <a:cs typeface="Calibri"/>
                </a:rPr>
                <a:pPr marL="0" indent="0" algn="ctr"/>
                <a:t>2.4</a:t>
              </a:fld>
              <a:endParaRPr lang="en-IN" sz="5000" b="1">
                <a:solidFill>
                  <a:srgbClr val="4ADE80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Pivot!F4">
          <xdr:nvSpPr>
            <xdr:cNvPr id="63" name="Rectangle: Rounded Corners 62">
              <a:extLst>
                <a:ext uri="{FF2B5EF4-FFF2-40B4-BE49-F238E27FC236}">
                  <a16:creationId xmlns:a16="http://schemas.microsoft.com/office/drawing/2014/main" id="{4454B54D-5266-8011-0871-C9C351929758}"/>
                </a:ext>
              </a:extLst>
            </xdr:cNvPr>
            <xdr:cNvSpPr/>
          </xdr:nvSpPr>
          <xdr:spPr>
            <a:xfrm>
              <a:off x="7037884" y="793403"/>
              <a:ext cx="1843953" cy="1178461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marL="0" indent="0" algn="ctr"/>
              <a:fld id="{C150B322-6BFF-414E-A98A-EA675C1F90D9}" type="TxLink">
                <a:rPr lang="en-US" sz="5000" b="1" i="0" u="none" strike="noStrike">
                  <a:solidFill>
                    <a:srgbClr val="4ADE80"/>
                  </a:solidFill>
                  <a:latin typeface="Calibri"/>
                  <a:ea typeface="Calibri"/>
                  <a:cs typeface="Calibri"/>
                </a:rPr>
                <a:pPr marL="0" indent="0" algn="ctr"/>
                <a:t>96%</a:t>
              </a:fld>
              <a:endParaRPr lang="en-IN" sz="5000" b="1">
                <a:solidFill>
                  <a:srgbClr val="4ADE80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Pivot!H4">
          <xdr:nvSpPr>
            <xdr:cNvPr id="64" name="Rectangle: Rounded Corners 63">
              <a:extLst>
                <a:ext uri="{FF2B5EF4-FFF2-40B4-BE49-F238E27FC236}">
                  <a16:creationId xmlns:a16="http://schemas.microsoft.com/office/drawing/2014/main" id="{AAE0E22D-454A-AFC3-9FEF-ECE87B8C7CFE}"/>
                </a:ext>
              </a:extLst>
            </xdr:cNvPr>
            <xdr:cNvSpPr/>
          </xdr:nvSpPr>
          <xdr:spPr>
            <a:xfrm>
              <a:off x="9079856" y="783757"/>
              <a:ext cx="1838989" cy="1178461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marL="0" indent="0" algn="ctr"/>
              <a:fld id="{C0B59C0C-97A2-477B-9541-1CD877AB757D}" type="TxLink">
                <a:rPr lang="en-US" sz="5000" b="1" i="0" u="none" strike="noStrike">
                  <a:solidFill>
                    <a:srgbClr val="4ADE80"/>
                  </a:solidFill>
                  <a:latin typeface="Calibri"/>
                  <a:ea typeface="Calibri"/>
                  <a:cs typeface="Calibri"/>
                </a:rPr>
                <a:pPr marL="0" indent="0" algn="ctr"/>
                <a:t>5%</a:t>
              </a:fld>
              <a:endParaRPr lang="en-IN" sz="5000" b="1">
                <a:solidFill>
                  <a:srgbClr val="4ADE80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65" name="Rectangle: Rounded Corners 64">
              <a:extLst>
                <a:ext uri="{FF2B5EF4-FFF2-40B4-BE49-F238E27FC236}">
                  <a16:creationId xmlns:a16="http://schemas.microsoft.com/office/drawing/2014/main" id="{1F66F7D6-7D22-9966-5040-C72F2192495F}"/>
                </a:ext>
              </a:extLst>
            </xdr:cNvPr>
            <xdr:cNvSpPr/>
          </xdr:nvSpPr>
          <xdr:spPr>
            <a:xfrm>
              <a:off x="2946097" y="2395308"/>
              <a:ext cx="2407529" cy="1414389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66" name="Rectangle: Rounded Corners 65">
              <a:extLst>
                <a:ext uri="{FF2B5EF4-FFF2-40B4-BE49-F238E27FC236}">
                  <a16:creationId xmlns:a16="http://schemas.microsoft.com/office/drawing/2014/main" id="{43EE4EA3-D034-977E-E369-5DC028D796A8}"/>
                </a:ext>
              </a:extLst>
            </xdr:cNvPr>
            <xdr:cNvSpPr/>
          </xdr:nvSpPr>
          <xdr:spPr>
            <a:xfrm>
              <a:off x="5635776" y="2463888"/>
              <a:ext cx="2407528" cy="1406304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67" name="Rectangle: Rounded Corners 66">
              <a:extLst>
                <a:ext uri="{FF2B5EF4-FFF2-40B4-BE49-F238E27FC236}">
                  <a16:creationId xmlns:a16="http://schemas.microsoft.com/office/drawing/2014/main" id="{36009730-D3C6-5E0E-FCF8-5767BA4D32D4}"/>
                </a:ext>
              </a:extLst>
            </xdr:cNvPr>
            <xdr:cNvSpPr/>
          </xdr:nvSpPr>
          <xdr:spPr>
            <a:xfrm>
              <a:off x="8465908" y="2433408"/>
              <a:ext cx="2407529" cy="1414389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68" name="Rectangle: Rounded Corners 67">
              <a:extLst>
                <a:ext uri="{FF2B5EF4-FFF2-40B4-BE49-F238E27FC236}">
                  <a16:creationId xmlns:a16="http://schemas.microsoft.com/office/drawing/2014/main" id="{3A38B751-BACD-6C24-5F42-3ACE8E4FDBC6}"/>
                </a:ext>
              </a:extLst>
            </xdr:cNvPr>
            <xdr:cNvSpPr/>
          </xdr:nvSpPr>
          <xdr:spPr>
            <a:xfrm>
              <a:off x="2906189" y="2088334"/>
              <a:ext cx="2552589" cy="1772637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graphicFrame macro="">
          <xdr:nvGraphicFramePr>
            <xdr:cNvPr id="69" name="Chart 68">
              <a:extLst>
                <a:ext uri="{FF2B5EF4-FFF2-40B4-BE49-F238E27FC236}">
                  <a16:creationId xmlns:a16="http://schemas.microsoft.com/office/drawing/2014/main" id="{284831FB-BBFE-71BD-DB03-562452512E4A}"/>
                </a:ext>
              </a:extLst>
            </xdr:cNvPr>
            <xdr:cNvGraphicFramePr>
              <a:graphicFrameLocks/>
            </xdr:cNvGraphicFramePr>
          </xdr:nvGraphicFramePr>
          <xdr:xfrm>
            <a:off x="2906189" y="2088334"/>
            <a:ext cx="2559050" cy="173876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70" name="Rectangle: Rounded Corners 69">
              <a:extLst>
                <a:ext uri="{FF2B5EF4-FFF2-40B4-BE49-F238E27FC236}">
                  <a16:creationId xmlns:a16="http://schemas.microsoft.com/office/drawing/2014/main" id="{76BA7328-9A4F-4813-B0CC-6E5BDD80DB8C}"/>
                </a:ext>
              </a:extLst>
            </xdr:cNvPr>
            <xdr:cNvSpPr/>
          </xdr:nvSpPr>
          <xdr:spPr>
            <a:xfrm>
              <a:off x="5603012" y="3961673"/>
              <a:ext cx="2561259" cy="1844717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graphicFrame macro="">
          <xdr:nvGraphicFramePr>
            <xdr:cNvPr id="71" name="Chart 70">
              <a:extLst>
                <a:ext uri="{FF2B5EF4-FFF2-40B4-BE49-F238E27FC236}">
                  <a16:creationId xmlns:a16="http://schemas.microsoft.com/office/drawing/2014/main" id="{728F5D8B-1547-7998-B6F4-E3FCB5A3AA59}"/>
                </a:ext>
              </a:extLst>
            </xdr:cNvPr>
            <xdr:cNvGraphicFramePr>
              <a:graphicFrameLocks/>
            </xdr:cNvGraphicFramePr>
          </xdr:nvGraphicFramePr>
          <xdr:xfrm>
            <a:off x="5617508" y="3886133"/>
            <a:ext cx="2614662" cy="196058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72" name="Rectangle: Rounded Corners 71">
              <a:extLst>
                <a:ext uri="{FF2B5EF4-FFF2-40B4-BE49-F238E27FC236}">
                  <a16:creationId xmlns:a16="http://schemas.microsoft.com/office/drawing/2014/main" id="{80650187-BC47-B3CF-DFBE-BE39A9C39DF9}"/>
                </a:ext>
              </a:extLst>
            </xdr:cNvPr>
            <xdr:cNvSpPr/>
          </xdr:nvSpPr>
          <xdr:spPr>
            <a:xfrm>
              <a:off x="5595868" y="2069243"/>
              <a:ext cx="2559928" cy="1775085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graphicFrame macro="">
          <xdr:nvGraphicFramePr>
            <xdr:cNvPr id="73" name="Chart 72">
              <a:extLst>
                <a:ext uri="{FF2B5EF4-FFF2-40B4-BE49-F238E27FC236}">
                  <a16:creationId xmlns:a16="http://schemas.microsoft.com/office/drawing/2014/main" id="{20DE3CD1-402C-0060-26D5-989F1A9D405C}"/>
                </a:ext>
              </a:extLst>
            </xdr:cNvPr>
            <xdr:cNvGraphicFramePr>
              <a:graphicFrameLocks/>
            </xdr:cNvGraphicFramePr>
          </xdr:nvGraphicFramePr>
          <xdr:xfrm>
            <a:off x="5604834" y="2091132"/>
            <a:ext cx="2531849" cy="185087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74" name="Rectangle: Rounded Corners 73">
              <a:extLst>
                <a:ext uri="{FF2B5EF4-FFF2-40B4-BE49-F238E27FC236}">
                  <a16:creationId xmlns:a16="http://schemas.microsoft.com/office/drawing/2014/main" id="{B1D2F06C-F6AC-4394-97F4-F62DEB271226}"/>
                </a:ext>
              </a:extLst>
            </xdr:cNvPr>
            <xdr:cNvSpPr/>
          </xdr:nvSpPr>
          <xdr:spPr>
            <a:xfrm>
              <a:off x="2889042" y="3951626"/>
              <a:ext cx="2553160" cy="1837087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graphicFrame macro="">
          <xdr:nvGraphicFramePr>
            <xdr:cNvPr id="75" name="Chart 74">
              <a:extLst>
                <a:ext uri="{FF2B5EF4-FFF2-40B4-BE49-F238E27FC236}">
                  <a16:creationId xmlns:a16="http://schemas.microsoft.com/office/drawing/2014/main" id="{B92D8D66-47D7-53E2-A87E-9942B1D53D3B}"/>
                </a:ext>
              </a:extLst>
            </xdr:cNvPr>
            <xdr:cNvGraphicFramePr>
              <a:graphicFrameLocks/>
            </xdr:cNvGraphicFramePr>
          </xdr:nvGraphicFramePr>
          <xdr:xfrm>
            <a:off x="2796725" y="4027268"/>
            <a:ext cx="2677297" cy="224996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76" name="Rectangle: Rounded Corners 75">
              <a:extLst>
                <a:ext uri="{FF2B5EF4-FFF2-40B4-BE49-F238E27FC236}">
                  <a16:creationId xmlns:a16="http://schemas.microsoft.com/office/drawing/2014/main" id="{F78E7619-E1B6-7A20-DCB8-ACDE6D9FD687}"/>
                </a:ext>
              </a:extLst>
            </xdr:cNvPr>
            <xdr:cNvSpPr/>
          </xdr:nvSpPr>
          <xdr:spPr>
            <a:xfrm>
              <a:off x="8318816" y="3970870"/>
              <a:ext cx="2552870" cy="1827831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graphicFrame macro="">
          <xdr:nvGraphicFramePr>
            <xdr:cNvPr id="77" name="Chart 76">
              <a:extLst>
                <a:ext uri="{FF2B5EF4-FFF2-40B4-BE49-F238E27FC236}">
                  <a16:creationId xmlns:a16="http://schemas.microsoft.com/office/drawing/2014/main" id="{19991550-8EFB-FD60-1074-128E14F44DEB}"/>
                </a:ext>
              </a:extLst>
            </xdr:cNvPr>
            <xdr:cNvGraphicFramePr>
              <a:graphicFrameLocks/>
            </xdr:cNvGraphicFramePr>
          </xdr:nvGraphicFramePr>
          <xdr:xfrm>
            <a:off x="8359210" y="3727803"/>
            <a:ext cx="2589315" cy="21451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sp macro="" textlink="">
          <xdr:nvSpPr>
            <xdr:cNvPr id="78" name="Rectangle: Rounded Corners 77">
              <a:extLst>
                <a:ext uri="{FF2B5EF4-FFF2-40B4-BE49-F238E27FC236}">
                  <a16:creationId xmlns:a16="http://schemas.microsoft.com/office/drawing/2014/main" id="{7B59CD3E-7C6B-721D-B809-9B68909ACE7F}"/>
                </a:ext>
              </a:extLst>
            </xdr:cNvPr>
            <xdr:cNvSpPr/>
          </xdr:nvSpPr>
          <xdr:spPr>
            <a:xfrm>
              <a:off x="8319320" y="2062058"/>
              <a:ext cx="2553375" cy="1772637"/>
            </a:xfrm>
            <a:prstGeom prst="roundRect">
              <a:avLst/>
            </a:prstGeom>
            <a:gradFill>
              <a:gsLst>
                <a:gs pos="0">
                  <a:srgbClr val="0B1225"/>
                </a:gs>
                <a:gs pos="50000">
                  <a:srgbClr val="111C44"/>
                </a:gs>
                <a:gs pos="100000">
                  <a:srgbClr val="0B1225"/>
                </a:gs>
              </a:gsLst>
              <a:lin ang="5400000" scaled="1"/>
            </a:gradFill>
            <a:ln>
              <a:solidFill>
                <a:srgbClr val="38BDF8"/>
              </a:solidFill>
            </a:ln>
            <a:effectLst>
              <a:glow rad="101600">
                <a:srgbClr val="60A5FA"/>
              </a:glow>
              <a:outerShdw blurRad="190500" dist="38100" dir="5400000" algn="t" rotWithShape="0">
                <a:prstClr val="black">
                  <a:alpha val="3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graphicFrame macro="">
          <xdr:nvGraphicFramePr>
            <xdr:cNvPr id="79" name="Chart 78">
              <a:extLst>
                <a:ext uri="{FF2B5EF4-FFF2-40B4-BE49-F238E27FC236}">
                  <a16:creationId xmlns:a16="http://schemas.microsoft.com/office/drawing/2014/main" id="{430FDC79-A24C-BC24-DF90-5B32710B077C}"/>
                </a:ext>
              </a:extLst>
            </xdr:cNvPr>
            <xdr:cNvGraphicFramePr>
              <a:graphicFrameLocks/>
            </xdr:cNvGraphicFramePr>
          </xdr:nvGraphicFramePr>
          <xdr:xfrm>
            <a:off x="8377443" y="2092048"/>
            <a:ext cx="2553768" cy="173594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sp macro="" textlink="">
          <xdr:nvSpPr>
            <xdr:cNvPr id="80" name="TextBox 79">
              <a:extLst>
                <a:ext uri="{FF2B5EF4-FFF2-40B4-BE49-F238E27FC236}">
                  <a16:creationId xmlns:a16="http://schemas.microsoft.com/office/drawing/2014/main" id="{ED93CD4B-8070-75A4-0CBB-7A8BFBFFBE7C}"/>
                </a:ext>
              </a:extLst>
            </xdr:cNvPr>
            <xdr:cNvSpPr txBox="1"/>
          </xdr:nvSpPr>
          <xdr:spPr>
            <a:xfrm>
              <a:off x="3105957" y="778776"/>
              <a:ext cx="1501751" cy="437800"/>
            </a:xfrm>
            <a:prstGeom prst="rect">
              <a:avLst/>
            </a:prstGeom>
            <a:noFill/>
            <a:effectLst>
              <a:glow rad="127000">
                <a:srgbClr val="4ADE80"/>
              </a:glo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lang="en-IN" sz="2000" b="1">
                  <a:solidFill>
                    <a:srgbClr val="22D3EE"/>
                  </a:solidFill>
                  <a:latin typeface="Arial Black" panose="020B0A04020102020204" pitchFamily="34" charset="0"/>
                </a:rPr>
                <a:t>MTBF(hrs)</a:t>
              </a:r>
            </a:p>
          </xdr:txBody>
        </xdr:sp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86290346-E17E-0A04-7E78-08F592A23B83}"/>
                </a:ext>
              </a:extLst>
            </xdr:cNvPr>
            <xdr:cNvSpPr txBox="1"/>
          </xdr:nvSpPr>
          <xdr:spPr>
            <a:xfrm>
              <a:off x="5195882" y="797068"/>
              <a:ext cx="1456628" cy="437800"/>
            </a:xfrm>
            <a:prstGeom prst="rect">
              <a:avLst/>
            </a:prstGeom>
            <a:noFill/>
            <a:effectLst>
              <a:glow rad="127000">
                <a:srgbClr val="4ADE80"/>
              </a:glo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lang="en-IN" sz="2000" b="1">
                  <a:solidFill>
                    <a:srgbClr val="22D3EE"/>
                  </a:solidFill>
                  <a:latin typeface="Arial Black" panose="020B0A04020102020204" pitchFamily="34" charset="0"/>
                </a:rPr>
                <a:t>MTTR(hrs)</a:t>
              </a:r>
            </a:p>
          </xdr:txBody>
        </xdr:sp>
        <xdr:sp macro="" textlink="">
          <xdr:nvSpPr>
            <xdr:cNvPr id="82" name="TextBox 81">
              <a:extLst>
                <a:ext uri="{FF2B5EF4-FFF2-40B4-BE49-F238E27FC236}">
                  <a16:creationId xmlns:a16="http://schemas.microsoft.com/office/drawing/2014/main" id="{6D1C4C83-619D-FD01-C370-4B45B8A29E4A}"/>
                </a:ext>
              </a:extLst>
            </xdr:cNvPr>
            <xdr:cNvSpPr txBox="1"/>
          </xdr:nvSpPr>
          <xdr:spPr>
            <a:xfrm>
              <a:off x="7056575" y="795042"/>
              <a:ext cx="1729272" cy="437800"/>
            </a:xfrm>
            <a:prstGeom prst="rect">
              <a:avLst/>
            </a:prstGeom>
            <a:noFill/>
            <a:effectLst>
              <a:glow rad="127000">
                <a:srgbClr val="4ADE80"/>
              </a:glo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lang="en-IN" sz="2000" b="1">
                  <a:solidFill>
                    <a:srgbClr val="22D3EE"/>
                  </a:solidFill>
                  <a:latin typeface="Arial Black" panose="020B0A04020102020204" pitchFamily="34" charset="0"/>
                </a:rPr>
                <a:t>Availability</a:t>
              </a:r>
            </a:p>
          </xdr:txBody>
        </xdr:sp>
        <xdr:sp macro="" textlink="">
          <xdr:nvSpPr>
            <xdr:cNvPr id="83" name="TextBox 82">
              <a:extLst>
                <a:ext uri="{FF2B5EF4-FFF2-40B4-BE49-F238E27FC236}">
                  <a16:creationId xmlns:a16="http://schemas.microsoft.com/office/drawing/2014/main" id="{F4FF78BE-465D-4F88-90AC-E6F4308731D4}"/>
                </a:ext>
              </a:extLst>
            </xdr:cNvPr>
            <xdr:cNvSpPr txBox="1"/>
          </xdr:nvSpPr>
          <xdr:spPr>
            <a:xfrm>
              <a:off x="9220682" y="773059"/>
              <a:ext cx="1580294" cy="437800"/>
            </a:xfrm>
            <a:prstGeom prst="rect">
              <a:avLst/>
            </a:prstGeom>
            <a:noFill/>
            <a:effectLst>
              <a:glow rad="127000">
                <a:srgbClr val="4ADE80"/>
              </a:glo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lang="en-IN" sz="2000" b="1">
                  <a:solidFill>
                    <a:srgbClr val="22D3EE"/>
                  </a:solidFill>
                  <a:latin typeface="Arial Black" panose="020B0A04020102020204" pitchFamily="34" charset="0"/>
                </a:rPr>
                <a:t>Downtime</a:t>
              </a:r>
            </a:p>
          </xdr:txBody>
        </xdr:sp>
        <xdr:sp macro="" textlink="">
          <xdr:nvSpPr>
            <xdr:cNvPr id="84" name="Rectangle 83">
              <a:extLst>
                <a:ext uri="{FF2B5EF4-FFF2-40B4-BE49-F238E27FC236}">
                  <a16:creationId xmlns:a16="http://schemas.microsoft.com/office/drawing/2014/main" id="{54644A8B-F9AD-61CB-F647-33A00FA164C1}"/>
                </a:ext>
              </a:extLst>
            </xdr:cNvPr>
            <xdr:cNvSpPr/>
          </xdr:nvSpPr>
          <xdr:spPr>
            <a:xfrm>
              <a:off x="2813287" y="5984551"/>
              <a:ext cx="8148530" cy="3090927"/>
            </a:xfrm>
            <a:prstGeom prst="rect">
              <a:avLst/>
            </a:prstGeom>
            <a:gradFill>
              <a:gsLst>
                <a:gs pos="0">
                  <a:srgbClr val="020617"/>
                </a:gs>
                <a:gs pos="50000">
                  <a:srgbClr val="0F172A"/>
                </a:gs>
                <a:gs pos="100000">
                  <a:srgbClr val="1E3A8A"/>
                </a:gs>
              </a:gsLst>
              <a:lin ang="5400000" scaled="1"/>
            </a:gradFill>
            <a:effectLst>
              <a:glow rad="317500">
                <a:srgbClr val="38BDF8">
                  <a:alpha val="40000"/>
                </a:srgbClr>
              </a:glo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grpSp>
          <xdr:nvGrpSpPr>
            <xdr:cNvPr id="85" name="Group 84">
              <a:extLst>
                <a:ext uri="{FF2B5EF4-FFF2-40B4-BE49-F238E27FC236}">
                  <a16:creationId xmlns:a16="http://schemas.microsoft.com/office/drawing/2014/main" id="{42D6311D-FB76-C560-8729-A1E11B3F819B}"/>
                </a:ext>
              </a:extLst>
            </xdr:cNvPr>
            <xdr:cNvGrpSpPr/>
          </xdr:nvGrpSpPr>
          <xdr:grpSpPr>
            <a:xfrm>
              <a:off x="2897977" y="7167287"/>
              <a:ext cx="1492123" cy="1803083"/>
              <a:chOff x="13357412" y="5658360"/>
              <a:chExt cx="2599764" cy="1129204"/>
            </a:xfrm>
          </xdr:grpSpPr>
          <xdr:sp macro="" textlink="">
            <xdr:nvSpPr>
              <xdr:cNvPr id="104" name="Rectangle: Rounded Corners 103">
                <a:extLst>
                  <a:ext uri="{FF2B5EF4-FFF2-40B4-BE49-F238E27FC236}">
                    <a16:creationId xmlns:a16="http://schemas.microsoft.com/office/drawing/2014/main" id="{03D4A20A-3095-EA24-16E6-547E9F50BB52}"/>
                  </a:ext>
                </a:extLst>
              </xdr:cNvPr>
              <xdr:cNvSpPr/>
            </xdr:nvSpPr>
            <xdr:spPr>
              <a:xfrm>
                <a:off x="13357412" y="5658360"/>
                <a:ext cx="2599764" cy="1129204"/>
              </a:xfrm>
              <a:prstGeom prst="roundRect">
                <a:avLst>
                  <a:gd name="adj" fmla="val 4496"/>
                </a:avLst>
              </a:prstGeom>
              <a:gradFill>
                <a:gsLst>
                  <a:gs pos="0">
                    <a:srgbClr val="0B1225"/>
                  </a:gs>
                  <a:gs pos="50000">
                    <a:srgbClr val="111C44"/>
                  </a:gs>
                  <a:gs pos="100000">
                    <a:srgbClr val="0B1225"/>
                  </a:gs>
                </a:gsLst>
                <a:lin ang="5400000" scaled="1"/>
              </a:gradFill>
              <a:ln>
                <a:solidFill>
                  <a:srgbClr val="38BDF8"/>
                </a:solidFill>
              </a:ln>
              <a:effectLst>
                <a:glow rad="101600">
                  <a:srgbClr val="60A5FA"/>
                </a:glow>
                <a:outerShdw blurRad="190500" dist="38100" dir="5400000" algn="t" rotWithShape="0">
                  <a:prstClr val="black">
                    <a:alpha val="3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pic>
            <xdr:nvPicPr>
              <xdr:cNvPr id="105" name="Picture 104">
                <a:extLst>
                  <a:ext uri="{FF2B5EF4-FFF2-40B4-BE49-F238E27FC236}">
                    <a16:creationId xmlns:a16="http://schemas.microsoft.com/office/drawing/2014/main" id="{5BEF8BB9-C568-4F42-7CAE-4BF08E9331EB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395831" y="5683368"/>
                <a:ext cx="2517097" cy="1079798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86" name="Group 85">
              <a:extLst>
                <a:ext uri="{FF2B5EF4-FFF2-40B4-BE49-F238E27FC236}">
                  <a16:creationId xmlns:a16="http://schemas.microsoft.com/office/drawing/2014/main" id="{98F7B245-7C37-86EF-E72B-BDC2E9F7E15D}"/>
                </a:ext>
              </a:extLst>
            </xdr:cNvPr>
            <xdr:cNvGrpSpPr/>
          </xdr:nvGrpSpPr>
          <xdr:grpSpPr>
            <a:xfrm>
              <a:off x="8120844" y="6010966"/>
              <a:ext cx="2775110" cy="1550419"/>
              <a:chOff x="17040224" y="5372100"/>
              <a:chExt cx="3981451" cy="2886075"/>
            </a:xfrm>
          </xdr:grpSpPr>
          <xdr:sp macro="" textlink="">
            <xdr:nvSpPr>
              <xdr:cNvPr id="102" name="Rectangle: Rounded Corners 101">
                <a:extLst>
                  <a:ext uri="{FF2B5EF4-FFF2-40B4-BE49-F238E27FC236}">
                    <a16:creationId xmlns:a16="http://schemas.microsoft.com/office/drawing/2014/main" id="{6986CFFB-C0E7-6544-DB34-2D48E2386A06}"/>
                  </a:ext>
                </a:extLst>
              </xdr:cNvPr>
              <xdr:cNvSpPr/>
            </xdr:nvSpPr>
            <xdr:spPr>
              <a:xfrm>
                <a:off x="17040224" y="5372100"/>
                <a:ext cx="3981451" cy="2886075"/>
              </a:xfrm>
              <a:prstGeom prst="roundRect">
                <a:avLst>
                  <a:gd name="adj" fmla="val 1791"/>
                </a:avLst>
              </a:prstGeom>
              <a:gradFill>
                <a:gsLst>
                  <a:gs pos="0">
                    <a:srgbClr val="0B1225"/>
                  </a:gs>
                  <a:gs pos="50000">
                    <a:srgbClr val="111C44"/>
                  </a:gs>
                  <a:gs pos="100000">
                    <a:srgbClr val="0B1225"/>
                  </a:gs>
                </a:gsLst>
                <a:lin ang="5400000" scaled="1"/>
              </a:gradFill>
              <a:ln>
                <a:solidFill>
                  <a:srgbClr val="38BDF8"/>
                </a:solidFill>
              </a:ln>
              <a:effectLst>
                <a:glow rad="101600">
                  <a:srgbClr val="60A5FA"/>
                </a:glow>
                <a:outerShdw blurRad="190500" dist="38100" dir="5400000" algn="t" rotWithShape="0">
                  <a:prstClr val="black">
                    <a:alpha val="3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pic>
            <xdr:nvPicPr>
              <xdr:cNvPr id="103" name="Picture 102">
                <a:extLst>
                  <a:ext uri="{FF2B5EF4-FFF2-40B4-BE49-F238E27FC236}">
                    <a16:creationId xmlns:a16="http://schemas.microsoft.com/office/drawing/2014/main" id="{2127A896-CE35-E500-34C4-FBF0F40CC75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7120235" y="5467350"/>
                <a:ext cx="3855720" cy="27222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87" name="Group 86">
              <a:extLst>
                <a:ext uri="{FF2B5EF4-FFF2-40B4-BE49-F238E27FC236}">
                  <a16:creationId xmlns:a16="http://schemas.microsoft.com/office/drawing/2014/main" id="{16A9AC9F-A49F-8E48-2FB5-6BA3FAD8BCCA}"/>
                </a:ext>
              </a:extLst>
            </xdr:cNvPr>
            <xdr:cNvGrpSpPr/>
          </xdr:nvGrpSpPr>
          <xdr:grpSpPr>
            <a:xfrm>
              <a:off x="6271571" y="6010965"/>
              <a:ext cx="1827810" cy="1865786"/>
              <a:chOff x="12344400" y="8583150"/>
              <a:chExt cx="3514725" cy="2809876"/>
            </a:xfrm>
          </xdr:grpSpPr>
          <xdr:sp macro="" textlink="">
            <xdr:nvSpPr>
              <xdr:cNvPr id="100" name="Rectangle: Rounded Corners 99">
                <a:extLst>
                  <a:ext uri="{FF2B5EF4-FFF2-40B4-BE49-F238E27FC236}">
                    <a16:creationId xmlns:a16="http://schemas.microsoft.com/office/drawing/2014/main" id="{51CF7A6E-1DB7-6F35-BAA8-5E33FEF46A3D}"/>
                  </a:ext>
                </a:extLst>
              </xdr:cNvPr>
              <xdr:cNvSpPr/>
            </xdr:nvSpPr>
            <xdr:spPr>
              <a:xfrm>
                <a:off x="12344400" y="8583150"/>
                <a:ext cx="3514725" cy="2809876"/>
              </a:xfrm>
              <a:prstGeom prst="roundRect">
                <a:avLst>
                  <a:gd name="adj" fmla="val 1727"/>
                </a:avLst>
              </a:prstGeom>
              <a:gradFill>
                <a:gsLst>
                  <a:gs pos="0">
                    <a:srgbClr val="0B1225"/>
                  </a:gs>
                  <a:gs pos="50000">
                    <a:srgbClr val="111C44"/>
                  </a:gs>
                  <a:gs pos="100000">
                    <a:srgbClr val="0B1225"/>
                  </a:gs>
                </a:gsLst>
                <a:lin ang="5400000" scaled="1"/>
              </a:gradFill>
              <a:ln>
                <a:solidFill>
                  <a:srgbClr val="38BDF8"/>
                </a:solidFill>
              </a:ln>
              <a:effectLst>
                <a:glow rad="101600">
                  <a:srgbClr val="60A5FA"/>
                </a:glow>
                <a:outerShdw blurRad="190500" dist="38100" dir="5400000" algn="t" rotWithShape="0">
                  <a:prstClr val="black">
                    <a:alpha val="3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pic>
            <xdr:nvPicPr>
              <xdr:cNvPr id="101" name="Picture 100">
                <a:extLst>
                  <a:ext uri="{FF2B5EF4-FFF2-40B4-BE49-F238E27FC236}">
                    <a16:creationId xmlns:a16="http://schemas.microsoft.com/office/drawing/2014/main" id="{BAD36A3E-7C97-53D9-7B93-2D995B22685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420601" y="8628868"/>
                <a:ext cx="3383279" cy="27222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88" name="Group 87">
              <a:extLst>
                <a:ext uri="{FF2B5EF4-FFF2-40B4-BE49-F238E27FC236}">
                  <a16:creationId xmlns:a16="http://schemas.microsoft.com/office/drawing/2014/main" id="{B1397DBC-6FA8-1A1A-04B3-F7384EDFAF4D}"/>
                </a:ext>
              </a:extLst>
            </xdr:cNvPr>
            <xdr:cNvGrpSpPr/>
          </xdr:nvGrpSpPr>
          <xdr:grpSpPr>
            <a:xfrm>
              <a:off x="4486691" y="6041015"/>
              <a:ext cx="1663879" cy="2927139"/>
              <a:chOff x="13619950" y="1024539"/>
              <a:chExt cx="3188874" cy="2907126"/>
            </a:xfrm>
          </xdr:grpSpPr>
          <xdr:sp macro="" textlink="">
            <xdr:nvSpPr>
              <xdr:cNvPr id="98" name="Rectangle: Rounded Corners 97">
                <a:extLst>
                  <a:ext uri="{FF2B5EF4-FFF2-40B4-BE49-F238E27FC236}">
                    <a16:creationId xmlns:a16="http://schemas.microsoft.com/office/drawing/2014/main" id="{6AAA9E13-5BDD-A25B-49D1-2730FA6368A2}"/>
                  </a:ext>
                </a:extLst>
              </xdr:cNvPr>
              <xdr:cNvSpPr/>
            </xdr:nvSpPr>
            <xdr:spPr>
              <a:xfrm>
                <a:off x="13619950" y="1024539"/>
                <a:ext cx="3188874" cy="2907126"/>
              </a:xfrm>
              <a:prstGeom prst="roundRect">
                <a:avLst>
                  <a:gd name="adj" fmla="val 2411"/>
                </a:avLst>
              </a:prstGeom>
              <a:gradFill>
                <a:gsLst>
                  <a:gs pos="0">
                    <a:srgbClr val="0B1225"/>
                  </a:gs>
                  <a:gs pos="50000">
                    <a:srgbClr val="111C44"/>
                  </a:gs>
                  <a:gs pos="100000">
                    <a:srgbClr val="0B1225"/>
                  </a:gs>
                </a:gsLst>
                <a:lin ang="5400000" scaled="1"/>
              </a:gradFill>
              <a:ln>
                <a:solidFill>
                  <a:srgbClr val="38BDF8"/>
                </a:solidFill>
              </a:ln>
              <a:effectLst>
                <a:glow rad="101600">
                  <a:srgbClr val="60A5FA"/>
                </a:glow>
                <a:outerShdw blurRad="190500" dist="38100" dir="5400000" algn="t" rotWithShape="0">
                  <a:prstClr val="black">
                    <a:alpha val="3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pic>
            <xdr:nvPicPr>
              <xdr:cNvPr id="99" name="Picture 98">
                <a:extLst>
                  <a:ext uri="{FF2B5EF4-FFF2-40B4-BE49-F238E27FC236}">
                    <a16:creationId xmlns:a16="http://schemas.microsoft.com/office/drawing/2014/main" id="{6A33549B-F5DF-8675-56FF-20D27FFD684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672585" y="1080887"/>
                <a:ext cx="3079697" cy="2793083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89" name="Group 88">
              <a:extLst>
                <a:ext uri="{FF2B5EF4-FFF2-40B4-BE49-F238E27FC236}">
                  <a16:creationId xmlns:a16="http://schemas.microsoft.com/office/drawing/2014/main" id="{4BF3A90D-E4E0-11E7-AFB1-68D444C523CF}"/>
                </a:ext>
              </a:extLst>
            </xdr:cNvPr>
            <xdr:cNvGrpSpPr/>
          </xdr:nvGrpSpPr>
          <xdr:grpSpPr>
            <a:xfrm>
              <a:off x="6303767" y="7898217"/>
              <a:ext cx="1795614" cy="1031500"/>
              <a:chOff x="18140326" y="2977116"/>
              <a:chExt cx="3467395" cy="1169582"/>
            </a:xfrm>
          </xdr:grpSpPr>
          <xdr:sp macro="" textlink="">
            <xdr:nvSpPr>
              <xdr:cNvPr id="96" name="Rectangle: Rounded Corners 95">
                <a:extLst>
                  <a:ext uri="{FF2B5EF4-FFF2-40B4-BE49-F238E27FC236}">
                    <a16:creationId xmlns:a16="http://schemas.microsoft.com/office/drawing/2014/main" id="{E474418A-9402-02A7-E6C0-BA65FB1352E0}"/>
                  </a:ext>
                </a:extLst>
              </xdr:cNvPr>
              <xdr:cNvSpPr/>
            </xdr:nvSpPr>
            <xdr:spPr>
              <a:xfrm>
                <a:off x="18140326" y="2977116"/>
                <a:ext cx="3467395" cy="1169582"/>
              </a:xfrm>
              <a:prstGeom prst="roundRect">
                <a:avLst>
                  <a:gd name="adj" fmla="val 4293"/>
                </a:avLst>
              </a:prstGeom>
              <a:gradFill>
                <a:gsLst>
                  <a:gs pos="0">
                    <a:srgbClr val="0B1225"/>
                  </a:gs>
                  <a:gs pos="50000">
                    <a:srgbClr val="111C44"/>
                  </a:gs>
                  <a:gs pos="100000">
                    <a:srgbClr val="0B1225"/>
                  </a:gs>
                </a:gsLst>
                <a:lin ang="5400000" scaled="1"/>
              </a:gradFill>
              <a:ln>
                <a:solidFill>
                  <a:srgbClr val="38BDF8"/>
                </a:solidFill>
              </a:ln>
              <a:effectLst>
                <a:glow rad="101600">
                  <a:srgbClr val="60A5FA"/>
                </a:glow>
                <a:outerShdw blurRad="190500" dist="38100" dir="5400000" algn="t" rotWithShape="0">
                  <a:prstClr val="black">
                    <a:alpha val="3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pic>
            <xdr:nvPicPr>
              <xdr:cNvPr id="97" name="Picture 96">
                <a:extLst>
                  <a:ext uri="{FF2B5EF4-FFF2-40B4-BE49-F238E27FC236}">
                    <a16:creationId xmlns:a16="http://schemas.microsoft.com/office/drawing/2014/main" id="{D1408C97-114D-4686-F371-39E98026AFC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8189826" y="3014802"/>
                <a:ext cx="3377373" cy="1106318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90" name="Group 89">
              <a:extLst>
                <a:ext uri="{FF2B5EF4-FFF2-40B4-BE49-F238E27FC236}">
                  <a16:creationId xmlns:a16="http://schemas.microsoft.com/office/drawing/2014/main" id="{59261C68-8FF8-9B36-C084-96706B128B65}"/>
                </a:ext>
              </a:extLst>
            </xdr:cNvPr>
            <xdr:cNvGrpSpPr/>
          </xdr:nvGrpSpPr>
          <xdr:grpSpPr>
            <a:xfrm>
              <a:off x="8163775" y="7633163"/>
              <a:ext cx="2706567" cy="1321594"/>
              <a:chOff x="17611724" y="8734426"/>
              <a:chExt cx="3333751" cy="2838450"/>
            </a:xfrm>
          </xdr:grpSpPr>
          <xdr:sp macro="" textlink="">
            <xdr:nvSpPr>
              <xdr:cNvPr id="94" name="Rectangle: Rounded Corners 93">
                <a:extLst>
                  <a:ext uri="{FF2B5EF4-FFF2-40B4-BE49-F238E27FC236}">
                    <a16:creationId xmlns:a16="http://schemas.microsoft.com/office/drawing/2014/main" id="{6BE24240-9E76-D225-3C1C-F263FE7E390A}"/>
                  </a:ext>
                </a:extLst>
              </xdr:cNvPr>
              <xdr:cNvSpPr/>
            </xdr:nvSpPr>
            <xdr:spPr>
              <a:xfrm>
                <a:off x="17611724" y="8734426"/>
                <a:ext cx="3333751" cy="2838450"/>
              </a:xfrm>
              <a:prstGeom prst="roundRect">
                <a:avLst>
                  <a:gd name="adj" fmla="val 2324"/>
                </a:avLst>
              </a:prstGeom>
              <a:gradFill>
                <a:gsLst>
                  <a:gs pos="0">
                    <a:srgbClr val="0B1225"/>
                  </a:gs>
                  <a:gs pos="50000">
                    <a:srgbClr val="111C44"/>
                  </a:gs>
                  <a:gs pos="100000">
                    <a:srgbClr val="0B1225"/>
                  </a:gs>
                </a:gsLst>
                <a:lin ang="5400000" scaled="1"/>
              </a:gradFill>
              <a:ln>
                <a:solidFill>
                  <a:srgbClr val="38BDF8"/>
                </a:solidFill>
              </a:ln>
              <a:effectLst>
                <a:glow rad="101600">
                  <a:srgbClr val="60A5FA"/>
                </a:glow>
                <a:outerShdw blurRad="190500" dist="38100" dir="5400000" algn="t" rotWithShape="0">
                  <a:prstClr val="black">
                    <a:alpha val="3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pic>
            <xdr:nvPicPr>
              <xdr:cNvPr id="95" name="Picture 94">
                <a:extLst>
                  <a:ext uri="{FF2B5EF4-FFF2-40B4-BE49-F238E27FC236}">
                    <a16:creationId xmlns:a16="http://schemas.microsoft.com/office/drawing/2014/main" id="{6E66CF28-7D38-E78E-4B96-71B2E47DACB3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7678400" y="8808720"/>
                <a:ext cx="3208020" cy="272224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grpSp>
          <xdr:nvGrpSpPr>
            <xdr:cNvPr id="91" name="Group 90">
              <a:extLst>
                <a:ext uri="{FF2B5EF4-FFF2-40B4-BE49-F238E27FC236}">
                  <a16:creationId xmlns:a16="http://schemas.microsoft.com/office/drawing/2014/main" id="{6680C3FA-226A-C770-CF61-4887A30942DF}"/>
                </a:ext>
              </a:extLst>
            </xdr:cNvPr>
            <xdr:cNvGrpSpPr/>
          </xdr:nvGrpSpPr>
          <xdr:grpSpPr>
            <a:xfrm>
              <a:off x="2889352" y="6025484"/>
              <a:ext cx="1522212" cy="1033923"/>
              <a:chOff x="14819923" y="4788647"/>
              <a:chExt cx="2242039" cy="786208"/>
            </a:xfrm>
          </xdr:grpSpPr>
          <xdr:sp macro="" textlink="">
            <xdr:nvSpPr>
              <xdr:cNvPr id="92" name="Rectangle: Rounded Corners 91">
                <a:extLst>
                  <a:ext uri="{FF2B5EF4-FFF2-40B4-BE49-F238E27FC236}">
                    <a16:creationId xmlns:a16="http://schemas.microsoft.com/office/drawing/2014/main" id="{39E90B74-D1AB-A3D3-7892-4B815F3ADB1B}"/>
                  </a:ext>
                </a:extLst>
              </xdr:cNvPr>
              <xdr:cNvSpPr/>
            </xdr:nvSpPr>
            <xdr:spPr>
              <a:xfrm>
                <a:off x="14819923" y="4788647"/>
                <a:ext cx="2242039" cy="786208"/>
              </a:xfrm>
              <a:prstGeom prst="roundRect">
                <a:avLst>
                  <a:gd name="adj" fmla="val 6720"/>
                </a:avLst>
              </a:prstGeom>
              <a:gradFill>
                <a:gsLst>
                  <a:gs pos="0">
                    <a:srgbClr val="0B1225"/>
                  </a:gs>
                  <a:gs pos="50000">
                    <a:srgbClr val="111C44"/>
                  </a:gs>
                  <a:gs pos="100000">
                    <a:srgbClr val="0B1225"/>
                  </a:gs>
                </a:gsLst>
                <a:lin ang="5400000" scaled="1"/>
              </a:gradFill>
              <a:ln>
                <a:solidFill>
                  <a:srgbClr val="38BDF8"/>
                </a:solidFill>
              </a:ln>
              <a:effectLst>
                <a:glow rad="101600">
                  <a:srgbClr val="60A5FA"/>
                </a:glow>
                <a:outerShdw blurRad="190500" dist="38100" dir="5400000" algn="t" rotWithShape="0">
                  <a:prstClr val="black">
                    <a:alpha val="30000"/>
                  </a:prstClr>
                </a:outerShdw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N" sz="1100"/>
              </a:p>
            </xdr:txBody>
          </xdr:sp>
          <xdr:pic>
            <xdr:nvPicPr>
              <xdr:cNvPr id="93" name="Picture 92">
                <a:extLst>
                  <a:ext uri="{FF2B5EF4-FFF2-40B4-BE49-F238E27FC236}">
                    <a16:creationId xmlns:a16="http://schemas.microsoft.com/office/drawing/2014/main" id="{85C497C7-D127-B591-F076-594AECFEB64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866758" y="4828586"/>
                <a:ext cx="2159391" cy="696757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</xdr:grpSp>
      <xdr:pic>
        <xdr:nvPicPr>
          <xdr:cNvPr id="107" name="Picture 106">
            <a:extLst>
              <a:ext uri="{FF2B5EF4-FFF2-40B4-BE49-F238E27FC236}">
                <a16:creationId xmlns:a16="http://schemas.microsoft.com/office/drawing/2014/main" id="{0ACC4B9F-F73C-875A-10F1-5D499C4155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91352" y="3289872"/>
            <a:ext cx="880229" cy="616960"/>
          </a:xfrm>
          <a:prstGeom prst="rect">
            <a:avLst/>
          </a:prstGeom>
          <a:effectLst>
            <a:glow>
              <a:srgbClr val="22D3EE">
                <a:alpha val="50000"/>
              </a:srgbClr>
            </a:glow>
          </a:effectLst>
        </xdr:spPr>
      </xdr:pic>
      <xdr:sp macro="" textlink="">
        <xdr:nvSpPr>
          <xdr:cNvPr id="108" name="TextBox 107">
            <a:extLst>
              <a:ext uri="{FF2B5EF4-FFF2-40B4-BE49-F238E27FC236}">
                <a16:creationId xmlns:a16="http://schemas.microsoft.com/office/drawing/2014/main" id="{036AFC6E-6A3A-4416-BD25-6557D901E2D8}"/>
              </a:ext>
            </a:extLst>
          </xdr:cNvPr>
          <xdr:cNvSpPr txBox="1"/>
        </xdr:nvSpPr>
        <xdr:spPr>
          <a:xfrm>
            <a:off x="13602805" y="3058187"/>
            <a:ext cx="7819563" cy="1005886"/>
          </a:xfrm>
          <a:prstGeom prst="rect">
            <a:avLst/>
          </a:prstGeom>
          <a:noFill/>
          <a:effectLst>
            <a:glow rad="127000">
              <a:srgbClr val="4ADE80"/>
            </a:glo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2300" b="1">
                <a:solidFill>
                  <a:srgbClr val="38BDF8"/>
                </a:solidFill>
                <a:latin typeface="Arial Black" panose="020B0A04020102020204" pitchFamily="34" charset="0"/>
              </a:rPr>
              <a:t>MAINTENANCE &amp; RELIABILITY DASHBOARD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60.64976724537" createdVersion="8" refreshedVersion="8" minRefreshableVersion="3" recordCount="12" xr:uid="{18996D1E-003F-4FA3-B144-FF463DA99C43}">
  <cacheSource type="worksheet">
    <worksheetSource ref="A1:N13" sheet="Dataset"/>
  </cacheSource>
  <cacheFields count="14">
    <cacheField name="Month" numFmtId="0">
      <sharedItems/>
    </cacheField>
    <cacheField name="MTBF" numFmtId="0">
      <sharedItems containsSemiMixedTypes="0" containsString="0" containsNumber="1" containsInteger="1" minValue="110" maxValue="145"/>
    </cacheField>
    <cacheField name="MTTR" numFmtId="0">
      <sharedItems containsSemiMixedTypes="0" containsString="0" containsNumber="1" minValue="1.9" maxValue="3"/>
    </cacheField>
    <cacheField name="Breakdown" numFmtId="0">
      <sharedItems containsSemiMixedTypes="0" containsString="0" containsNumber="1" containsInteger="1" minValue="40" maxValue="68"/>
    </cacheField>
    <cacheField name="Downtime %" numFmtId="0">
      <sharedItems containsSemiMixedTypes="0" containsString="0" containsNumber="1" minValue="3.8" maxValue="6.2"/>
    </cacheField>
    <cacheField name="PM %" numFmtId="0">
      <sharedItems containsSemiMixedTypes="0" containsString="0" containsNumber="1" containsInteger="1" minValue="93" maxValue="98"/>
    </cacheField>
    <cacheField name="Maint Cost ₹" numFmtId="3">
      <sharedItems containsSemiMixedTypes="0" containsString="0" containsNumber="1" containsInteger="1" minValue="1080000" maxValue="1290000"/>
    </cacheField>
    <cacheField name="Spare ₹" numFmtId="3">
      <sharedItems containsSemiMixedTypes="0" containsString="0" containsNumber="1" containsInteger="1" minValue="450000" maxValue="580000"/>
    </cacheField>
    <cacheField name="Availability %" numFmtId="0">
      <sharedItems containsSemiMixedTypes="0" containsString="0" containsNumber="1" minValue="94.3" maxValue="97"/>
    </cacheField>
    <cacheField name="Failure Rate" numFmtId="0">
      <sharedItems containsSemiMixedTypes="0" containsString="0" containsNumber="1" minValue="1.2999999999999999E-2" maxValue="2.4E-2"/>
    </cacheField>
    <cacheField name="Emerg Repairs" numFmtId="0">
      <sharedItems containsSemiMixedTypes="0" containsString="0" containsNumber="1" containsInteger="1" minValue="18" maxValue="44"/>
    </cacheField>
    <cacheField name="Availability %2" numFmtId="9">
      <sharedItems containsSemiMixedTypes="0" containsString="0" containsNumber="1" minValue="0.94299999999999995" maxValue="0.97"/>
    </cacheField>
    <cacheField name="Downtime %2" numFmtId="9">
      <sharedItems containsSemiMixedTypes="0" containsString="0" containsNumber="1" minValue="3.7999999999999999E-2" maxValue="6.2E-2"/>
    </cacheField>
    <cacheField name="PM %2" numFmtId="9">
      <sharedItems containsSemiMixedTypes="0" containsString="0" containsNumber="1" minValue="0.93" maxValue="0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60.675994907404" createdVersion="8" refreshedVersion="8" minRefreshableVersion="3" recordCount="12" xr:uid="{71AE0AE9-5272-44A9-A1E6-A177E5FB84E3}">
  <cacheSource type="worksheet">
    <worksheetSource ref="A1:M13" sheet="Dataset"/>
  </cacheSource>
  <cacheFields count="13"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MTBF" numFmtId="0">
      <sharedItems containsSemiMixedTypes="0" containsString="0" containsNumber="1" containsInteger="1" minValue="110" maxValue="145"/>
    </cacheField>
    <cacheField name="MTTR" numFmtId="0">
      <sharedItems containsSemiMixedTypes="0" containsString="0" containsNumber="1" minValue="1.9" maxValue="3"/>
    </cacheField>
    <cacheField name="Breakdown" numFmtId="0">
      <sharedItems containsSemiMixedTypes="0" containsString="0" containsNumber="1" containsInteger="1" minValue="40" maxValue="68"/>
    </cacheField>
    <cacheField name="Downtime %" numFmtId="0">
      <sharedItems containsSemiMixedTypes="0" containsString="0" containsNumber="1" minValue="3.8" maxValue="6.2"/>
    </cacheField>
    <cacheField name="PM %" numFmtId="0">
      <sharedItems containsSemiMixedTypes="0" containsString="0" containsNumber="1" containsInteger="1" minValue="93" maxValue="98"/>
    </cacheField>
    <cacheField name="Maint Cost ₹" numFmtId="3">
      <sharedItems containsSemiMixedTypes="0" containsString="0" containsNumber="1" containsInteger="1" minValue="1080000" maxValue="1290000"/>
    </cacheField>
    <cacheField name="Spare ₹" numFmtId="3">
      <sharedItems containsSemiMixedTypes="0" containsString="0" containsNumber="1" containsInteger="1" minValue="450000" maxValue="580000"/>
    </cacheField>
    <cacheField name="Availability %" numFmtId="0">
      <sharedItems containsSemiMixedTypes="0" containsString="0" containsNumber="1" minValue="94.3" maxValue="97"/>
    </cacheField>
    <cacheField name="Failure Rate" numFmtId="0">
      <sharedItems containsSemiMixedTypes="0" containsString="0" containsNumber="1" minValue="1.2999999999999999E-2" maxValue="2.4E-2"/>
    </cacheField>
    <cacheField name="Emerg Repairs" numFmtId="0">
      <sharedItems containsSemiMixedTypes="0" containsString="0" containsNumber="1" containsInteger="1" minValue="18" maxValue="44"/>
    </cacheField>
    <cacheField name="Error Type" numFmtId="0">
      <sharedItems count="3">
        <s v="Equipment Failure"/>
        <s v="Scheduled Maintenance"/>
        <s v="Human Error"/>
      </sharedItems>
    </cacheField>
    <cacheField name="Asset Heal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hruv Mudgal" refreshedDate="46060.681304398146" createdVersion="8" refreshedVersion="8" minRefreshableVersion="3" recordCount="12" xr:uid="{345087DE-F521-467F-9A7A-1F6CD5257847}">
  <cacheSource type="worksheet">
    <worksheetSource ref="A1:P13" sheet="Dataset"/>
  </cacheSource>
  <cacheFields count="16">
    <cacheField name="Month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MTBF" numFmtId="0">
      <sharedItems containsSemiMixedTypes="0" containsString="0" containsNumber="1" containsInteger="1" minValue="110" maxValue="145"/>
    </cacheField>
    <cacheField name="MTTR" numFmtId="0">
      <sharedItems containsSemiMixedTypes="0" containsString="0" containsNumber="1" minValue="1.9" maxValue="3"/>
    </cacheField>
    <cacheField name="Breakdown" numFmtId="0">
      <sharedItems containsSemiMixedTypes="0" containsString="0" containsNumber="1" containsInteger="1" minValue="40" maxValue="68"/>
    </cacheField>
    <cacheField name="Downtime %" numFmtId="0">
      <sharedItems containsSemiMixedTypes="0" containsString="0" containsNumber="1" minValue="3.8" maxValue="6.2"/>
    </cacheField>
    <cacheField name="PM %" numFmtId="0">
      <sharedItems containsSemiMixedTypes="0" containsString="0" containsNumber="1" containsInteger="1" minValue="93" maxValue="98"/>
    </cacheField>
    <cacheField name="Maint Cost ₹" numFmtId="3">
      <sharedItems containsSemiMixedTypes="0" containsString="0" containsNumber="1" containsInteger="1" minValue="1080000" maxValue="1290000"/>
    </cacheField>
    <cacheField name="Spare ₹" numFmtId="3">
      <sharedItems containsSemiMixedTypes="0" containsString="0" containsNumber="1" containsInteger="1" minValue="450000" maxValue="580000"/>
    </cacheField>
    <cacheField name="Availability %" numFmtId="0">
      <sharedItems containsSemiMixedTypes="0" containsString="0" containsNumber="1" minValue="94.3" maxValue="97"/>
    </cacheField>
    <cacheField name="Failure Rate" numFmtId="0">
      <sharedItems containsSemiMixedTypes="0" containsString="0" containsNumber="1" minValue="1.2999999999999999E-2" maxValue="2.4E-2"/>
    </cacheField>
    <cacheField name="Emerg Repairs" numFmtId="0">
      <sharedItems containsSemiMixedTypes="0" containsString="0" containsNumber="1" containsInteger="1" minValue="18" maxValue="44"/>
    </cacheField>
    <cacheField name="Error Type" numFmtId="0">
      <sharedItems count="3">
        <s v="Equipment Failure"/>
        <s v="Scheduled Maintenance"/>
        <s v="Human Error"/>
      </sharedItems>
    </cacheField>
    <cacheField name="Asset Health" numFmtId="0">
      <sharedItems count="3">
        <s v="Warning"/>
        <s v="Healthy"/>
        <s v="Critical"/>
      </sharedItems>
    </cacheField>
    <cacheField name="Downtime %2" numFmtId="0">
      <sharedItems containsSemiMixedTypes="0" containsString="0" containsNumber="1" minValue="3.7999999999999999E-2" maxValue="6.2E-2"/>
    </cacheField>
    <cacheField name="PM %2" numFmtId="0">
      <sharedItems containsSemiMixedTypes="0" containsString="0" containsNumber="1" minValue="0.93" maxValue="0.98"/>
    </cacheField>
    <cacheField name="Availability %2" numFmtId="0">
      <sharedItems containsSemiMixedTypes="0" containsString="0" containsNumber="1" minValue="0.94299999999999995" maxValue="0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Jan"/>
    <n v="122"/>
    <n v="2.6"/>
    <n v="63"/>
    <n v="5"/>
    <n v="95"/>
    <n v="1285000"/>
    <n v="560000"/>
    <n v="95.2"/>
    <n v="0.02"/>
    <n v="38"/>
    <n v="0.95200000000000007"/>
    <n v="0.05"/>
    <n v="0.95"/>
  </r>
  <r>
    <s v="Feb"/>
    <n v="128"/>
    <n v="2.4"/>
    <n v="55"/>
    <n v="4.7"/>
    <n v="96"/>
    <n v="1190000"/>
    <n v="510000"/>
    <n v="95.8"/>
    <n v="1.7999999999999999E-2"/>
    <n v="32"/>
    <n v="0.95799999999999996"/>
    <n v="4.7E-2"/>
    <n v="0.96"/>
  </r>
  <r>
    <s v="Mar"/>
    <n v="135"/>
    <n v="2.2000000000000002"/>
    <n v="48"/>
    <n v="4.3"/>
    <n v="97"/>
    <n v="1120000"/>
    <n v="480000"/>
    <n v="96.4"/>
    <n v="1.6E-2"/>
    <n v="28"/>
    <n v="0.96400000000000008"/>
    <n v="4.2999999999999997E-2"/>
    <n v="0.97"/>
  </r>
  <r>
    <s v="Apr"/>
    <n v="118"/>
    <n v="2.8"/>
    <n v="60"/>
    <n v="5.5"/>
    <n v="94"/>
    <n v="1240000"/>
    <n v="550000"/>
    <n v="94.9"/>
    <n v="2.1999999999999999E-2"/>
    <n v="41"/>
    <n v="0.94900000000000007"/>
    <n v="5.5E-2"/>
    <n v="0.94"/>
  </r>
  <r>
    <s v="May"/>
    <n v="140"/>
    <n v="2.1"/>
    <n v="45"/>
    <n v="4"/>
    <n v="98"/>
    <n v="1090000"/>
    <n v="460000"/>
    <n v="96.8"/>
    <n v="1.4E-2"/>
    <n v="22"/>
    <n v="0.96799999999999997"/>
    <n v="0.04"/>
    <n v="0.98"/>
  </r>
  <r>
    <s v="Jun"/>
    <n v="125"/>
    <n v="2.5"/>
    <n v="52"/>
    <n v="4.8"/>
    <n v="95"/>
    <n v="1160000"/>
    <n v="500000"/>
    <n v="95.5"/>
    <n v="1.9E-2"/>
    <n v="30"/>
    <n v="0.95499999999999996"/>
    <n v="4.8000000000000001E-2"/>
    <n v="0.95"/>
  </r>
  <r>
    <s v="Jul"/>
    <n v="110"/>
    <n v="3"/>
    <n v="68"/>
    <n v="6.2"/>
    <n v="93"/>
    <n v="1290000"/>
    <n v="580000"/>
    <n v="94.3"/>
    <n v="2.4E-2"/>
    <n v="44"/>
    <n v="0.94299999999999995"/>
    <n v="6.2E-2"/>
    <n v="0.93"/>
  </r>
  <r>
    <s v="Aug"/>
    <n v="132"/>
    <n v="2.2999999999999998"/>
    <n v="50"/>
    <n v="4.5"/>
    <n v="96"/>
    <n v="1150000"/>
    <n v="490000"/>
    <n v="95.9"/>
    <n v="1.7000000000000001E-2"/>
    <n v="29"/>
    <n v="0.95900000000000007"/>
    <n v="4.4999999999999998E-2"/>
    <n v="0.96"/>
  </r>
  <r>
    <s v="Sep"/>
    <n v="138"/>
    <n v="2.1"/>
    <n v="46"/>
    <n v="4.2"/>
    <n v="97"/>
    <n v="1110000"/>
    <n v="470000"/>
    <n v="96.5"/>
    <n v="1.4999999999999999E-2"/>
    <n v="24"/>
    <n v="0.96499999999999997"/>
    <n v="4.2000000000000003E-2"/>
    <n v="0.97"/>
  </r>
  <r>
    <s v="Oct"/>
    <n v="120"/>
    <n v="2.7"/>
    <n v="58"/>
    <n v="5.3"/>
    <n v="95"/>
    <n v="1230000"/>
    <n v="540000"/>
    <n v="95.1"/>
    <n v="2.1000000000000001E-2"/>
    <n v="36"/>
    <n v="0.95099999999999996"/>
    <n v="5.2999999999999999E-2"/>
    <n v="0.95"/>
  </r>
  <r>
    <s v="Nov"/>
    <n v="145"/>
    <n v="1.9"/>
    <n v="40"/>
    <n v="3.8"/>
    <n v="98"/>
    <n v="1080000"/>
    <n v="450000"/>
    <n v="97"/>
    <n v="1.2999999999999999E-2"/>
    <n v="18"/>
    <n v="0.97"/>
    <n v="3.7999999999999999E-2"/>
    <n v="0.98"/>
  </r>
  <r>
    <s v="Dec"/>
    <n v="130"/>
    <n v="2.4"/>
    <n v="48"/>
    <n v="4.5999999999999996"/>
    <n v="96"/>
    <n v="1140000"/>
    <n v="485000"/>
    <n v="95.8"/>
    <n v="1.7999999999999999E-2"/>
    <n v="26"/>
    <n v="0.95799999999999996"/>
    <n v="4.5999999999999999E-2"/>
    <n v="0.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122"/>
    <n v="2.6"/>
    <n v="63"/>
    <n v="5"/>
    <n v="95"/>
    <n v="1285000"/>
    <n v="560000"/>
    <n v="95.2"/>
    <n v="0.02"/>
    <n v="38"/>
    <x v="0"/>
    <s v="Warning"/>
  </r>
  <r>
    <x v="1"/>
    <n v="128"/>
    <n v="2.4"/>
    <n v="55"/>
    <n v="4.7"/>
    <n v="96"/>
    <n v="1190000"/>
    <n v="510000"/>
    <n v="95.8"/>
    <n v="1.7999999999999999E-2"/>
    <n v="32"/>
    <x v="1"/>
    <s v="Healthy"/>
  </r>
  <r>
    <x v="2"/>
    <n v="135"/>
    <n v="2.2000000000000002"/>
    <n v="48"/>
    <n v="4.3"/>
    <n v="97"/>
    <n v="1120000"/>
    <n v="480000"/>
    <n v="96.4"/>
    <n v="1.6E-2"/>
    <n v="28"/>
    <x v="2"/>
    <s v="Healthy"/>
  </r>
  <r>
    <x v="3"/>
    <n v="118"/>
    <n v="2.8"/>
    <n v="60"/>
    <n v="5.5"/>
    <n v="94"/>
    <n v="1240000"/>
    <n v="550000"/>
    <n v="94.9"/>
    <n v="2.1999999999999999E-2"/>
    <n v="41"/>
    <x v="0"/>
    <s v="Warning"/>
  </r>
  <r>
    <x v="4"/>
    <n v="140"/>
    <n v="2.1"/>
    <n v="45"/>
    <n v="4"/>
    <n v="98"/>
    <n v="1090000"/>
    <n v="460000"/>
    <n v="96.8"/>
    <n v="1.4E-2"/>
    <n v="22"/>
    <x v="1"/>
    <s v="Healthy"/>
  </r>
  <r>
    <x v="5"/>
    <n v="125"/>
    <n v="2.5"/>
    <n v="52"/>
    <n v="4.8"/>
    <n v="95"/>
    <n v="1160000"/>
    <n v="500000"/>
    <n v="95.5"/>
    <n v="1.9E-2"/>
    <n v="30"/>
    <x v="2"/>
    <s v="Healthy"/>
  </r>
  <r>
    <x v="6"/>
    <n v="110"/>
    <n v="3"/>
    <n v="68"/>
    <n v="6.2"/>
    <n v="93"/>
    <n v="1290000"/>
    <n v="580000"/>
    <n v="94.3"/>
    <n v="2.4E-2"/>
    <n v="44"/>
    <x v="0"/>
    <s v="Critical"/>
  </r>
  <r>
    <x v="7"/>
    <n v="132"/>
    <n v="2.2999999999999998"/>
    <n v="50"/>
    <n v="4.5"/>
    <n v="96"/>
    <n v="1150000"/>
    <n v="490000"/>
    <n v="95.9"/>
    <n v="1.7000000000000001E-2"/>
    <n v="29"/>
    <x v="1"/>
    <s v="Healthy"/>
  </r>
  <r>
    <x v="8"/>
    <n v="138"/>
    <n v="2.1"/>
    <n v="46"/>
    <n v="4.2"/>
    <n v="97"/>
    <n v="1110000"/>
    <n v="470000"/>
    <n v="96.5"/>
    <n v="1.4999999999999999E-2"/>
    <n v="24"/>
    <x v="2"/>
    <s v="Healthy"/>
  </r>
  <r>
    <x v="9"/>
    <n v="120"/>
    <n v="2.7"/>
    <n v="58"/>
    <n v="5.3"/>
    <n v="95"/>
    <n v="1230000"/>
    <n v="540000"/>
    <n v="95.1"/>
    <n v="2.1000000000000001E-2"/>
    <n v="36"/>
    <x v="0"/>
    <s v="Warning"/>
  </r>
  <r>
    <x v="10"/>
    <n v="145"/>
    <n v="1.9"/>
    <n v="40"/>
    <n v="3.8"/>
    <n v="98"/>
    <n v="1080000"/>
    <n v="450000"/>
    <n v="97"/>
    <n v="1.2999999999999999E-2"/>
    <n v="18"/>
    <x v="1"/>
    <s v="Healthy"/>
  </r>
  <r>
    <x v="11"/>
    <n v="130"/>
    <n v="2.4"/>
    <n v="48"/>
    <n v="4.5999999999999996"/>
    <n v="96"/>
    <n v="1140000"/>
    <n v="485000"/>
    <n v="95.8"/>
    <n v="1.7999999999999999E-2"/>
    <n v="26"/>
    <x v="2"/>
    <s v="Healthy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122"/>
    <n v="2.6"/>
    <n v="63"/>
    <n v="5"/>
    <n v="95"/>
    <n v="1285000"/>
    <n v="560000"/>
    <n v="95.2"/>
    <n v="0.02"/>
    <n v="38"/>
    <x v="0"/>
    <x v="0"/>
    <n v="0.05"/>
    <n v="0.95"/>
    <n v="0.95200000000000007"/>
  </r>
  <r>
    <x v="1"/>
    <n v="128"/>
    <n v="2.4"/>
    <n v="55"/>
    <n v="4.7"/>
    <n v="96"/>
    <n v="1190000"/>
    <n v="510000"/>
    <n v="95.8"/>
    <n v="1.7999999999999999E-2"/>
    <n v="32"/>
    <x v="1"/>
    <x v="1"/>
    <n v="4.7E-2"/>
    <n v="0.96"/>
    <n v="0.95799999999999996"/>
  </r>
  <r>
    <x v="2"/>
    <n v="135"/>
    <n v="2.2000000000000002"/>
    <n v="48"/>
    <n v="4.3"/>
    <n v="97"/>
    <n v="1120000"/>
    <n v="480000"/>
    <n v="96.4"/>
    <n v="1.6E-2"/>
    <n v="28"/>
    <x v="2"/>
    <x v="1"/>
    <n v="4.2999999999999997E-2"/>
    <n v="0.97"/>
    <n v="0.96400000000000008"/>
  </r>
  <r>
    <x v="3"/>
    <n v="118"/>
    <n v="2.8"/>
    <n v="60"/>
    <n v="5.5"/>
    <n v="94"/>
    <n v="1240000"/>
    <n v="550000"/>
    <n v="94.9"/>
    <n v="2.1999999999999999E-2"/>
    <n v="41"/>
    <x v="0"/>
    <x v="0"/>
    <n v="5.5E-2"/>
    <n v="0.94"/>
    <n v="0.94900000000000007"/>
  </r>
  <r>
    <x v="4"/>
    <n v="140"/>
    <n v="2.1"/>
    <n v="45"/>
    <n v="4"/>
    <n v="98"/>
    <n v="1090000"/>
    <n v="460000"/>
    <n v="96.8"/>
    <n v="1.4E-2"/>
    <n v="22"/>
    <x v="1"/>
    <x v="1"/>
    <n v="0.04"/>
    <n v="0.98"/>
    <n v="0.96799999999999997"/>
  </r>
  <r>
    <x v="5"/>
    <n v="125"/>
    <n v="2.5"/>
    <n v="52"/>
    <n v="4.8"/>
    <n v="95"/>
    <n v="1160000"/>
    <n v="500000"/>
    <n v="95.5"/>
    <n v="1.9E-2"/>
    <n v="30"/>
    <x v="2"/>
    <x v="1"/>
    <n v="4.8000000000000001E-2"/>
    <n v="0.95"/>
    <n v="0.95499999999999996"/>
  </r>
  <r>
    <x v="6"/>
    <n v="110"/>
    <n v="3"/>
    <n v="68"/>
    <n v="6.2"/>
    <n v="93"/>
    <n v="1290000"/>
    <n v="580000"/>
    <n v="94.3"/>
    <n v="2.4E-2"/>
    <n v="44"/>
    <x v="0"/>
    <x v="2"/>
    <n v="6.2E-2"/>
    <n v="0.93"/>
    <n v="0.94299999999999995"/>
  </r>
  <r>
    <x v="7"/>
    <n v="132"/>
    <n v="2.2999999999999998"/>
    <n v="50"/>
    <n v="4.5"/>
    <n v="96"/>
    <n v="1150000"/>
    <n v="490000"/>
    <n v="95.9"/>
    <n v="1.7000000000000001E-2"/>
    <n v="29"/>
    <x v="1"/>
    <x v="1"/>
    <n v="4.4999999999999998E-2"/>
    <n v="0.96"/>
    <n v="0.95900000000000007"/>
  </r>
  <r>
    <x v="8"/>
    <n v="138"/>
    <n v="2.1"/>
    <n v="46"/>
    <n v="4.2"/>
    <n v="97"/>
    <n v="1110000"/>
    <n v="470000"/>
    <n v="96.5"/>
    <n v="1.4999999999999999E-2"/>
    <n v="24"/>
    <x v="2"/>
    <x v="1"/>
    <n v="4.2000000000000003E-2"/>
    <n v="0.97"/>
    <n v="0.96499999999999997"/>
  </r>
  <r>
    <x v="9"/>
    <n v="120"/>
    <n v="2.7"/>
    <n v="58"/>
    <n v="5.3"/>
    <n v="95"/>
    <n v="1230000"/>
    <n v="540000"/>
    <n v="95.1"/>
    <n v="2.1000000000000001E-2"/>
    <n v="36"/>
    <x v="0"/>
    <x v="0"/>
    <n v="5.2999999999999999E-2"/>
    <n v="0.95"/>
    <n v="0.95099999999999996"/>
  </r>
  <r>
    <x v="10"/>
    <n v="145"/>
    <n v="1.9"/>
    <n v="40"/>
    <n v="3.8"/>
    <n v="98"/>
    <n v="1080000"/>
    <n v="450000"/>
    <n v="97"/>
    <n v="1.2999999999999999E-2"/>
    <n v="18"/>
    <x v="1"/>
    <x v="1"/>
    <n v="3.7999999999999999E-2"/>
    <n v="0.98"/>
    <n v="0.97"/>
  </r>
  <r>
    <x v="11"/>
    <n v="130"/>
    <n v="2.4"/>
    <n v="48"/>
    <n v="4.5999999999999996"/>
    <n v="96"/>
    <n v="1140000"/>
    <n v="485000"/>
    <n v="95.8"/>
    <n v="1.7999999999999999E-2"/>
    <n v="26"/>
    <x v="2"/>
    <x v="1"/>
    <n v="4.5999999999999999E-2"/>
    <n v="0.96"/>
    <n v="0.9579999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977969-886D-4BAE-9BF2-E788FC8C6BA3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E11:F15" firstHeaderRow="1" firstDataRow="1" firstDataCol="1"/>
  <pivotFields count="16"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dataField="1"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f Availability %2" fld="15" subtotal="average" baseField="12" baseItem="0"/>
  </dataFields>
  <formats count="2">
    <format dxfId="58">
      <pivotArea outline="0" collapsedLevelsAreSubtotals="1" fieldPosition="0"/>
    </format>
    <format dxfId="57">
      <pivotArea collapsedLevelsAreSubtotals="1" fieldPosition="0">
        <references count="1"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DCF68C-98B2-4C27-84BD-E5E245A10328}" name="PivotTable27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B30:C34" firstHeaderRow="1" firstDataRow="1" firstDataCol="1"/>
  <pivotFields count="16"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dataField="1"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f Downtime %2" fld="13" subtotal="average" baseField="11" baseItem="0" numFmtId="9"/>
  </dataFields>
  <formats count="1">
    <format dxfId="64">
      <pivotArea outline="0" collapsedLevelsAreSubtotals="1" fieldPosition="0"/>
    </format>
  </formats>
  <chartFormats count="1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A120CD-B90F-4A78-8565-2A92E647E3DD}" name="PivotTable1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D4" firstHeaderRow="1" firstDataRow="1" firstDataCol="0"/>
  <pivotFields count="14">
    <pivotField showAll="0"/>
    <pivotField showAll="0"/>
    <pivotField dataField="1"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numFmtId="9" showAll="0"/>
    <pivotField numFmtId="9" showAll="0"/>
    <pivotField numFmtId="9" showAll="0"/>
  </pivotFields>
  <rowItems count="1">
    <i/>
  </rowItems>
  <colItems count="1">
    <i/>
  </colItems>
  <dataFields count="1">
    <dataField name="Average of MTTR" fld="2" subtotal="average" baseField="0" baseItem="0" numFmtId="166"/>
  </dataFields>
  <formats count="1">
    <format dxfId="6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C24933-C96A-4586-9D3C-BEC53BDEEDC8}" name="PivotTable1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B15:C28" firstHeaderRow="1" firstDataRow="1" firstDataCol="1"/>
  <pivotFields count="1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dataField="1" showAll="0"/>
    <pivotField showAll="0"/>
    <pivotField showAll="0"/>
    <pivotField numFmtId="3" showAll="0"/>
    <pivotField numFmtId="3"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erage of Breakdown" fld="3" subtotal="average" baseField="0" baseItem="1"/>
  </dataFields>
  <formats count="8"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field="0" type="button" dataOnly="0" labelOnly="1" outline="0" axis="axisRow" fieldPosition="0"/>
    </format>
    <format dxfId="3">
      <pivotArea dataOnly="0" labelOnly="1" outline="0" axis="axisValues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Row="1" outline="0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0BA04E-338B-4E54-8AB8-401FA3038062}" name="PivotTable1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Error Type">
  <location ref="L26:M30" firstHeaderRow="1" firstDataRow="1" firstDataCol="1"/>
  <pivotFields count="16"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dataField="1"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g Downtime" fld="13" subtotal="average" baseField="11" baseItem="0" numFmtId="9"/>
  </dataFields>
  <formats count="12">
    <format dxfId="52">
      <pivotArea outline="0" collapsedLevelsAreSubtotals="1" fieldPosition="0"/>
    </format>
    <format dxfId="51">
      <pivotArea field="11" type="button" dataOnly="0" labelOnly="1" outline="0" axis="axisRow" fieldPosition="0"/>
    </format>
    <format dxfId="50">
      <pivotArea dataOnly="0" labelOnly="1" outline="0" axis="axisValues" fieldPosition="0"/>
    </format>
    <format dxfId="34">
      <pivotArea outline="0" collapsedLevelsAreSubtotals="1" fieldPosition="0"/>
    </format>
    <format dxfId="33">
      <pivotArea dataOnly="0" labelOnly="1" fieldPosition="0">
        <references count="1">
          <reference field="11" count="0"/>
        </references>
      </pivotArea>
    </format>
    <format dxfId="32">
      <pivotArea dataOnly="0" labelOnly="1" grandRow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11" type="button" dataOnly="0" labelOnly="1" outline="0" axis="axisRow" fieldPosition="0"/>
    </format>
    <format dxfId="28">
      <pivotArea dataOnly="0" labelOnly="1" fieldPosition="0">
        <references count="1">
          <reference field="11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006D77-4721-403D-A9B3-D54EA40F0725}" name="PivotTable1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O3:P16" firstHeaderRow="1" firstDataRow="1" firstDataCol="1"/>
  <pivotFields count="1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erage of Failure Rate" fld="9" subtotal="average" baseField="0" baseItem="1"/>
  </dataFields>
  <formats count="12">
    <format dxfId="53">
      <pivotArea collapsedLevelsAreSubtotals="1" fieldPosition="0">
        <references count="1">
          <reference field="0" count="0"/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axis="axisValues" fieldPosition="0"/>
    </format>
    <format dxfId="37">
      <pivotArea outline="0" collapsedLevelsAreSubtotals="1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dataOnly="0" labelOnly="1" grandRow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Row" fieldPosition="0"/>
    </format>
    <format dxfId="22">
      <pivotArea dataOnly="0" labelOnly="1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</formats>
  <chartFormats count="1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BE64AE-6EFE-4887-BCC3-ABCCBB769D88}" name="PivotTable1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Month">
  <location ref="L3:M16" firstHeaderRow="1" firstDataRow="1" firstDataCol="1"/>
  <pivotFields count="13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dataField="1" numFmtId="3" showAll="0"/>
    <pivotField numFmtId="3"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g Main Cost" fld="6" subtotal="average" baseField="0" baseItem="6" numFmtId="165"/>
  </dataFields>
  <formats count="12">
    <format dxfId="54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dataOnly="0" labelOnly="1" outline="0" axis="axisValues" fieldPosition="0"/>
    </format>
    <format dxfId="40">
      <pivotArea outline="0" collapsedLevelsAreSubtotals="1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</formats>
  <chartFormats count="1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E07B1B-48E6-4BEC-982C-77BA46DDBBAA}" name="PivotTable9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Months">
  <location ref="I12:J25" firstHeaderRow="1" firstDataRow="1" firstDataCol="1"/>
  <pivotFields count="1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dataField="1" showAll="0"/>
    <pivotField showAll="0">
      <items count="4">
        <item x="0"/>
        <item x="2"/>
        <item x="1"/>
        <item t="default"/>
      </items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g Emergency Repair" fld="10" subtotal="average" baseField="0" baseItem="0"/>
  </dataFields>
  <formats count="12">
    <format dxfId="55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dataOnly="0" labelOnly="1" outline="0" axis="axisValues" fieldPosition="0"/>
    </format>
    <format dxfId="43">
      <pivotArea outline="0" collapsedLevelsAreSubtotals="1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59EB66-8E0B-418D-AD1A-1164F567E4C0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F48:H61" firstHeaderRow="0" firstDataRow="1" firstDataCol="1"/>
  <pivotFields count="13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dataField="1" numFmtId="3" showAll="0"/>
    <pivotField numFmtId="3"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Maint Cost ₹" fld="6" subtotal="average" baseField="0" baseItem="6" numFmtId="165"/>
    <dataField name="Average of Maint Cost ₹2" fld="6" subtotal="average" baseField="0" baseItem="6" numFmtId="3"/>
  </dataFields>
  <formats count="1">
    <format dxfId="59">
      <pivotArea outline="0" collapsedLevelsAreSubtotals="1" fieldPosition="0"/>
    </format>
  </formats>
  <chartFormats count="2">
    <chartFormat chart="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7A7AFB-4AEA-4303-B688-B50EFA198AE3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B44:D57" firstHeaderRow="0" firstDataRow="1" firstDataCol="1"/>
  <pivotFields count="1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Failure Rate" fld="9" subtotal="average" baseField="0" baseItem="1"/>
    <dataField name="Average of Failure Rate2" fld="9" subtotal="average" baseField="0" baseItem="0" numFmtId="168"/>
  </dataFields>
  <formats count="2">
    <format dxfId="60">
      <pivotArea collapsedLevelsAreSubtotals="1" fieldPosition="0">
        <references count="1">
          <reference field="0" count="0"/>
        </references>
      </pivotArea>
    </format>
    <format dxfId="56">
      <pivotArea outline="0" fieldPosition="0">
        <references count="1">
          <reference field="4294967294" count="1">
            <x v="1"/>
          </reference>
        </references>
      </pivotArea>
    </format>
  </formats>
  <chartFormats count="2">
    <chartFormat chart="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7E01F5-64F8-4E28-96C6-A9D9C9300235}" name="PivotTable1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B4" firstHeaderRow="1" firstDataRow="1" firstDataCol="0"/>
  <pivotFields count="14">
    <pivotField showAll="0"/>
    <pivotField dataField="1"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numFmtId="9" showAll="0"/>
    <pivotField numFmtId="9" showAll="0"/>
    <pivotField numFmtId="9" showAll="0"/>
  </pivotFields>
  <rowItems count="1">
    <i/>
  </rowItems>
  <colItems count="1">
    <i/>
  </colItems>
  <dataFields count="1">
    <dataField name="Average of MTBF" fld="1" subtotal="average" baseField="0" baseItem="0" numFmtId="166"/>
  </dataFields>
  <formats count="1">
    <format dxfId="6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277B1B-0458-4CB6-9196-7926EF623DC1}" name="PivotTable30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H29:I42" firstHeaderRow="1" firstDataRow="1" firstDataCol="1"/>
  <pivotFields count="1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dataField="1" showAll="0"/>
    <pivotField showAll="0">
      <items count="4">
        <item x="0"/>
        <item x="2"/>
        <item x="1"/>
        <item t="default"/>
      </items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erage of Emerg Repairs" fld="10" subtotal="average" baseField="0" baseItem="0"/>
  </dataFields>
  <formats count="1">
    <format dxfId="62">
      <pivotArea outline="0" collapsedLevelsAreSubtotals="1" fieldPosition="0"/>
    </format>
  </formats>
  <chartFormats count="1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50568C-E10F-4DFB-BFDE-3543F2E0D570}" name="PivotTable29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K11:L24" firstHeaderRow="1" firstDataRow="1" firstDataCol="1"/>
  <pivotFields count="16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dataField="1" showAll="0"/>
    <pivotField showAll="0"/>
    <pivotField showAll="0"/>
    <pivotField numFmtId="3" showAll="0"/>
    <pivotField numFmtId="3" showAll="0"/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Average of Breakdown" fld="3" subtotal="average" baseField="0" baseItem="1"/>
  </dataFields>
  <formats count="1">
    <format dxfId="63">
      <pivotArea outline="0" collapsedLevelsAreSubtotals="1" fieldPosition="0"/>
    </format>
  </formats>
  <chartFormats count="1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44D088-C674-46FA-B3F6-4BED3542DA17}" name="PivotTable2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8:B9" firstHeaderRow="1" firstDataRow="1" firstDataCol="0"/>
  <pivotFields count="14">
    <pivotField showAll="0"/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numFmtId="9" showAll="0"/>
    <pivotField dataField="1" numFmtId="9" showAll="0"/>
    <pivotField numFmtId="9" showAll="0"/>
  </pivotFields>
  <rowItems count="1">
    <i/>
  </rowItems>
  <colItems count="1">
    <i/>
  </colItems>
  <dataFields count="1">
    <dataField name="Average of Downtime %2" fld="12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477B2A-34B1-4C78-8FF0-FF75A0D9E3CF}" name="PivotTable1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H4" firstHeaderRow="1" firstDataRow="1" firstDataCol="0"/>
  <pivotFields count="14">
    <pivotField showAll="0"/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numFmtId="9" showAll="0"/>
    <pivotField dataField="1" numFmtId="9" showAll="0"/>
    <pivotField numFmtId="9" showAll="0"/>
  </pivotFields>
  <rowItems count="1">
    <i/>
  </rowItems>
  <colItems count="1">
    <i/>
  </colItems>
  <dataFields count="1">
    <dataField name="Average of Downtime %2" fld="12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03784F-71A7-46D0-B48F-E33B6391BE06}" name="PivotTable1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:F4" firstHeaderRow="1" firstDataRow="1" firstDataCol="0"/>
  <pivotFields count="14">
    <pivotField showAll="0"/>
    <pivotField showAll="0"/>
    <pivotField showAll="0"/>
    <pivotField showAll="0"/>
    <pivotField showAll="0"/>
    <pivotField showAll="0"/>
    <pivotField numFmtId="3" showAll="0"/>
    <pivotField numFmtId="3" showAll="0"/>
    <pivotField showAll="0"/>
    <pivotField showAll="0"/>
    <pivotField showAll="0"/>
    <pivotField dataField="1" numFmtId="9" showAll="0"/>
    <pivotField numFmtId="9" showAll="0"/>
    <pivotField numFmtId="9" showAll="0"/>
  </pivotFields>
  <rowItems count="1">
    <i/>
  </rowItems>
  <colItems count="1">
    <i/>
  </colItems>
  <dataFields count="1">
    <dataField name="Average of Availability %2" fld="11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4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5" Type="http://schemas.openxmlformats.org/officeDocument/2006/relationships/pivotTable" Target="../pivotTables/pivotTable16.xml"/><Relationship Id="rId4" Type="http://schemas.openxmlformats.org/officeDocument/2006/relationships/pivotTable" Target="../pivotTables/pivotTable1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17D4-6EA0-4F62-8B57-C5CE1074C8ED}">
  <dimension ref="A1:P31"/>
  <sheetViews>
    <sheetView workbookViewId="0">
      <selection activeCell="H10" sqref="H10"/>
    </sheetView>
  </sheetViews>
  <sheetFormatPr defaultRowHeight="14.4" x14ac:dyDescent="0.3"/>
  <cols>
    <col min="1" max="16" width="13.5546875" customWidth="1"/>
  </cols>
  <sheetData>
    <row r="1" spans="1:16" ht="32.4" customHeigh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0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</v>
      </c>
      <c r="K1" s="1" t="s">
        <v>13</v>
      </c>
      <c r="L1" s="1" t="s">
        <v>29</v>
      </c>
      <c r="M1" s="1" t="s">
        <v>30</v>
      </c>
      <c r="N1" s="1" t="s">
        <v>0</v>
      </c>
      <c r="O1" s="1" t="s">
        <v>9</v>
      </c>
      <c r="P1" s="1" t="s">
        <v>12</v>
      </c>
    </row>
    <row r="2" spans="1:16" ht="28.8" x14ac:dyDescent="0.3">
      <c r="A2" s="3" t="s">
        <v>14</v>
      </c>
      <c r="B2" s="3">
        <v>122</v>
      </c>
      <c r="C2" s="3">
        <v>2.6</v>
      </c>
      <c r="D2" s="3">
        <v>63</v>
      </c>
      <c r="E2" s="3">
        <v>5</v>
      </c>
      <c r="F2" s="3">
        <v>95</v>
      </c>
      <c r="G2" s="8">
        <v>1285000</v>
      </c>
      <c r="H2" s="8">
        <v>560000</v>
      </c>
      <c r="I2" s="3">
        <v>95.2</v>
      </c>
      <c r="J2" s="3">
        <v>0.02</v>
      </c>
      <c r="K2" s="3">
        <v>38</v>
      </c>
      <c r="L2" s="3" t="s">
        <v>31</v>
      </c>
      <c r="M2" s="3" t="s">
        <v>32</v>
      </c>
      <c r="N2" s="3">
        <f>E2/100</f>
        <v>0.05</v>
      </c>
      <c r="O2" s="3">
        <f>F2/100</f>
        <v>0.95</v>
      </c>
      <c r="P2" s="3">
        <f>I2/100</f>
        <v>0.95200000000000007</v>
      </c>
    </row>
    <row r="3" spans="1:16" ht="28.8" x14ac:dyDescent="0.3">
      <c r="A3" s="3" t="s">
        <v>15</v>
      </c>
      <c r="B3" s="3">
        <v>128</v>
      </c>
      <c r="C3" s="3">
        <v>2.4</v>
      </c>
      <c r="D3" s="3">
        <v>55</v>
      </c>
      <c r="E3" s="3">
        <v>4.7</v>
      </c>
      <c r="F3" s="3">
        <v>96</v>
      </c>
      <c r="G3" s="8">
        <v>1190000</v>
      </c>
      <c r="H3" s="8">
        <v>510000</v>
      </c>
      <c r="I3" s="3">
        <v>95.8</v>
      </c>
      <c r="J3" s="3">
        <v>1.7999999999999999E-2</v>
      </c>
      <c r="K3" s="3">
        <v>32</v>
      </c>
      <c r="L3" s="3" t="s">
        <v>33</v>
      </c>
      <c r="M3" s="3" t="s">
        <v>34</v>
      </c>
      <c r="N3" s="3">
        <f t="shared" ref="N3:N13" si="0">E3/100</f>
        <v>4.7E-2</v>
      </c>
      <c r="O3" s="3">
        <f t="shared" ref="O3:O13" si="1">F3/100</f>
        <v>0.96</v>
      </c>
      <c r="P3" s="3">
        <f t="shared" ref="P3:P13" si="2">I3/100</f>
        <v>0.95799999999999996</v>
      </c>
    </row>
    <row r="4" spans="1:16" x14ac:dyDescent="0.3">
      <c r="A4" s="3" t="s">
        <v>16</v>
      </c>
      <c r="B4" s="3">
        <v>135</v>
      </c>
      <c r="C4" s="3">
        <v>2.2000000000000002</v>
      </c>
      <c r="D4" s="3">
        <v>48</v>
      </c>
      <c r="E4" s="3">
        <v>4.3</v>
      </c>
      <c r="F4" s="3">
        <v>97</v>
      </c>
      <c r="G4" s="8">
        <v>1120000</v>
      </c>
      <c r="H4" s="8">
        <v>480000</v>
      </c>
      <c r="I4" s="3">
        <v>96.4</v>
      </c>
      <c r="J4" s="3">
        <v>1.6E-2</v>
      </c>
      <c r="K4" s="3">
        <v>28</v>
      </c>
      <c r="L4" s="3" t="s">
        <v>35</v>
      </c>
      <c r="M4" s="3" t="s">
        <v>34</v>
      </c>
      <c r="N4" s="3">
        <f t="shared" si="0"/>
        <v>4.2999999999999997E-2</v>
      </c>
      <c r="O4" s="3">
        <f t="shared" si="1"/>
        <v>0.97</v>
      </c>
      <c r="P4" s="3">
        <f t="shared" si="2"/>
        <v>0.96400000000000008</v>
      </c>
    </row>
    <row r="5" spans="1:16" ht="28.8" x14ac:dyDescent="0.3">
      <c r="A5" s="3" t="s">
        <v>17</v>
      </c>
      <c r="B5" s="3">
        <v>118</v>
      </c>
      <c r="C5" s="3">
        <v>2.8</v>
      </c>
      <c r="D5" s="3">
        <v>60</v>
      </c>
      <c r="E5" s="3">
        <v>5.5</v>
      </c>
      <c r="F5" s="3">
        <v>94</v>
      </c>
      <c r="G5" s="8">
        <v>1240000</v>
      </c>
      <c r="H5" s="8">
        <v>550000</v>
      </c>
      <c r="I5" s="3">
        <v>94.9</v>
      </c>
      <c r="J5" s="3">
        <v>2.1999999999999999E-2</v>
      </c>
      <c r="K5" s="3">
        <v>41</v>
      </c>
      <c r="L5" s="3" t="s">
        <v>31</v>
      </c>
      <c r="M5" s="3" t="s">
        <v>32</v>
      </c>
      <c r="N5" s="3">
        <f t="shared" si="0"/>
        <v>5.5E-2</v>
      </c>
      <c r="O5" s="3">
        <f t="shared" si="1"/>
        <v>0.94</v>
      </c>
      <c r="P5" s="3">
        <f t="shared" si="2"/>
        <v>0.94900000000000007</v>
      </c>
    </row>
    <row r="6" spans="1:16" ht="28.8" x14ac:dyDescent="0.3">
      <c r="A6" s="3" t="s">
        <v>18</v>
      </c>
      <c r="B6" s="3">
        <v>140</v>
      </c>
      <c r="C6" s="3">
        <v>2.1</v>
      </c>
      <c r="D6" s="3">
        <v>45</v>
      </c>
      <c r="E6" s="3">
        <v>4</v>
      </c>
      <c r="F6" s="3">
        <v>98</v>
      </c>
      <c r="G6" s="8">
        <v>1090000</v>
      </c>
      <c r="H6" s="8">
        <v>460000</v>
      </c>
      <c r="I6" s="3">
        <v>96.8</v>
      </c>
      <c r="J6" s="3">
        <v>1.4E-2</v>
      </c>
      <c r="K6" s="3">
        <v>22</v>
      </c>
      <c r="L6" s="3" t="s">
        <v>33</v>
      </c>
      <c r="M6" s="3" t="s">
        <v>34</v>
      </c>
      <c r="N6" s="3">
        <f t="shared" si="0"/>
        <v>0.04</v>
      </c>
      <c r="O6" s="3">
        <f t="shared" si="1"/>
        <v>0.98</v>
      </c>
      <c r="P6" s="3">
        <f t="shared" si="2"/>
        <v>0.96799999999999997</v>
      </c>
    </row>
    <row r="7" spans="1:16" x14ac:dyDescent="0.3">
      <c r="A7" s="3" t="s">
        <v>19</v>
      </c>
      <c r="B7" s="3">
        <v>125</v>
      </c>
      <c r="C7" s="3">
        <v>2.5</v>
      </c>
      <c r="D7" s="3">
        <v>52</v>
      </c>
      <c r="E7" s="3">
        <v>4.8</v>
      </c>
      <c r="F7" s="3">
        <v>95</v>
      </c>
      <c r="G7" s="8">
        <v>1160000</v>
      </c>
      <c r="H7" s="8">
        <v>500000</v>
      </c>
      <c r="I7" s="3">
        <v>95.5</v>
      </c>
      <c r="J7" s="3">
        <v>1.9E-2</v>
      </c>
      <c r="K7" s="3">
        <v>30</v>
      </c>
      <c r="L7" s="3" t="s">
        <v>35</v>
      </c>
      <c r="M7" s="3" t="s">
        <v>34</v>
      </c>
      <c r="N7" s="3">
        <f t="shared" si="0"/>
        <v>4.8000000000000001E-2</v>
      </c>
      <c r="O7" s="3">
        <f t="shared" si="1"/>
        <v>0.95</v>
      </c>
      <c r="P7" s="3">
        <f t="shared" si="2"/>
        <v>0.95499999999999996</v>
      </c>
    </row>
    <row r="8" spans="1:16" ht="28.8" x14ac:dyDescent="0.3">
      <c r="A8" s="3" t="s">
        <v>20</v>
      </c>
      <c r="B8" s="3">
        <v>110</v>
      </c>
      <c r="C8" s="3">
        <v>3</v>
      </c>
      <c r="D8" s="3">
        <v>68</v>
      </c>
      <c r="E8" s="3">
        <v>6.2</v>
      </c>
      <c r="F8" s="3">
        <v>93</v>
      </c>
      <c r="G8" s="8">
        <v>1290000</v>
      </c>
      <c r="H8" s="8">
        <v>580000</v>
      </c>
      <c r="I8" s="3">
        <v>94.3</v>
      </c>
      <c r="J8" s="3">
        <v>2.4E-2</v>
      </c>
      <c r="K8" s="3">
        <v>44</v>
      </c>
      <c r="L8" s="3" t="s">
        <v>31</v>
      </c>
      <c r="M8" s="3" t="s">
        <v>36</v>
      </c>
      <c r="N8" s="3">
        <f t="shared" si="0"/>
        <v>6.2E-2</v>
      </c>
      <c r="O8" s="3">
        <f t="shared" si="1"/>
        <v>0.93</v>
      </c>
      <c r="P8" s="3">
        <f t="shared" si="2"/>
        <v>0.94299999999999995</v>
      </c>
    </row>
    <row r="9" spans="1:16" ht="28.8" x14ac:dyDescent="0.3">
      <c r="A9" s="3" t="s">
        <v>21</v>
      </c>
      <c r="B9" s="3">
        <v>132</v>
      </c>
      <c r="C9" s="3">
        <v>2.2999999999999998</v>
      </c>
      <c r="D9" s="3">
        <v>50</v>
      </c>
      <c r="E9" s="3">
        <v>4.5</v>
      </c>
      <c r="F9" s="3">
        <v>96</v>
      </c>
      <c r="G9" s="8">
        <v>1150000</v>
      </c>
      <c r="H9" s="8">
        <v>490000</v>
      </c>
      <c r="I9" s="3">
        <v>95.9</v>
      </c>
      <c r="J9" s="3">
        <v>1.7000000000000001E-2</v>
      </c>
      <c r="K9" s="3">
        <v>29</v>
      </c>
      <c r="L9" s="3" t="s">
        <v>33</v>
      </c>
      <c r="M9" s="3" t="s">
        <v>34</v>
      </c>
      <c r="N9" s="3">
        <f t="shared" si="0"/>
        <v>4.4999999999999998E-2</v>
      </c>
      <c r="O9" s="3">
        <f t="shared" si="1"/>
        <v>0.96</v>
      </c>
      <c r="P9" s="3">
        <f t="shared" si="2"/>
        <v>0.95900000000000007</v>
      </c>
    </row>
    <row r="10" spans="1:16" x14ac:dyDescent="0.3">
      <c r="A10" s="3" t="s">
        <v>22</v>
      </c>
      <c r="B10" s="3">
        <v>138</v>
      </c>
      <c r="C10" s="3">
        <v>2.1</v>
      </c>
      <c r="D10" s="3">
        <v>46</v>
      </c>
      <c r="E10" s="3">
        <v>4.2</v>
      </c>
      <c r="F10" s="3">
        <v>97</v>
      </c>
      <c r="G10" s="8">
        <v>1110000</v>
      </c>
      <c r="H10" s="8">
        <v>470000</v>
      </c>
      <c r="I10" s="3">
        <v>96.5</v>
      </c>
      <c r="J10" s="3">
        <v>1.4999999999999999E-2</v>
      </c>
      <c r="K10" s="3">
        <v>24</v>
      </c>
      <c r="L10" s="3" t="s">
        <v>35</v>
      </c>
      <c r="M10" s="3" t="s">
        <v>34</v>
      </c>
      <c r="N10" s="3">
        <f t="shared" si="0"/>
        <v>4.2000000000000003E-2</v>
      </c>
      <c r="O10" s="3">
        <f t="shared" si="1"/>
        <v>0.97</v>
      </c>
      <c r="P10" s="3">
        <f t="shared" si="2"/>
        <v>0.96499999999999997</v>
      </c>
    </row>
    <row r="11" spans="1:16" ht="28.8" x14ac:dyDescent="0.3">
      <c r="A11" s="3" t="s">
        <v>23</v>
      </c>
      <c r="B11" s="3">
        <v>120</v>
      </c>
      <c r="C11" s="3">
        <v>2.7</v>
      </c>
      <c r="D11" s="3">
        <v>58</v>
      </c>
      <c r="E11" s="3">
        <v>5.3</v>
      </c>
      <c r="F11" s="3">
        <v>95</v>
      </c>
      <c r="G11" s="8">
        <v>1230000</v>
      </c>
      <c r="H11" s="8">
        <v>540000</v>
      </c>
      <c r="I11" s="3">
        <v>95.1</v>
      </c>
      <c r="J11" s="3">
        <v>2.1000000000000001E-2</v>
      </c>
      <c r="K11" s="3">
        <v>36</v>
      </c>
      <c r="L11" s="3" t="s">
        <v>31</v>
      </c>
      <c r="M11" s="3" t="s">
        <v>32</v>
      </c>
      <c r="N11" s="3">
        <f t="shared" si="0"/>
        <v>5.2999999999999999E-2</v>
      </c>
      <c r="O11" s="3">
        <f t="shared" si="1"/>
        <v>0.95</v>
      </c>
      <c r="P11" s="3">
        <f t="shared" si="2"/>
        <v>0.95099999999999996</v>
      </c>
    </row>
    <row r="12" spans="1:16" ht="28.8" x14ac:dyDescent="0.3">
      <c r="A12" s="3" t="s">
        <v>24</v>
      </c>
      <c r="B12" s="3">
        <v>145</v>
      </c>
      <c r="C12" s="3">
        <v>1.9</v>
      </c>
      <c r="D12" s="3">
        <v>40</v>
      </c>
      <c r="E12" s="3">
        <v>3.8</v>
      </c>
      <c r="F12" s="3">
        <v>98</v>
      </c>
      <c r="G12" s="8">
        <v>1080000</v>
      </c>
      <c r="H12" s="8">
        <v>450000</v>
      </c>
      <c r="I12" s="3">
        <v>97</v>
      </c>
      <c r="J12" s="3">
        <v>1.2999999999999999E-2</v>
      </c>
      <c r="K12" s="3">
        <v>18</v>
      </c>
      <c r="L12" s="3" t="s">
        <v>33</v>
      </c>
      <c r="M12" s="3" t="s">
        <v>34</v>
      </c>
      <c r="N12" s="3">
        <f t="shared" si="0"/>
        <v>3.7999999999999999E-2</v>
      </c>
      <c r="O12" s="3">
        <f t="shared" si="1"/>
        <v>0.98</v>
      </c>
      <c r="P12" s="3">
        <f t="shared" si="2"/>
        <v>0.97</v>
      </c>
    </row>
    <row r="13" spans="1:16" x14ac:dyDescent="0.3">
      <c r="A13" s="3" t="s">
        <v>25</v>
      </c>
      <c r="B13" s="3">
        <v>130</v>
      </c>
      <c r="C13" s="3">
        <v>2.4</v>
      </c>
      <c r="D13" s="3">
        <v>48</v>
      </c>
      <c r="E13" s="3">
        <v>4.5999999999999996</v>
      </c>
      <c r="F13" s="3">
        <v>96</v>
      </c>
      <c r="G13" s="8">
        <v>1140000</v>
      </c>
      <c r="H13" s="8">
        <v>485000</v>
      </c>
      <c r="I13" s="3">
        <v>95.8</v>
      </c>
      <c r="J13" s="3">
        <v>1.7999999999999999E-2</v>
      </c>
      <c r="K13" s="3">
        <v>26</v>
      </c>
      <c r="L13" s="3" t="s">
        <v>35</v>
      </c>
      <c r="M13" s="3" t="s">
        <v>34</v>
      </c>
      <c r="N13" s="3">
        <f t="shared" si="0"/>
        <v>4.5999999999999999E-2</v>
      </c>
      <c r="O13" s="3">
        <f t="shared" si="1"/>
        <v>0.96</v>
      </c>
      <c r="P13" s="3">
        <f t="shared" si="2"/>
        <v>0.95799999999999996</v>
      </c>
    </row>
    <row r="14" spans="1:16" x14ac:dyDescent="0.3">
      <c r="A14" s="2"/>
      <c r="B14" s="3"/>
      <c r="C14" s="3"/>
      <c r="D14" s="3"/>
      <c r="E14" s="3"/>
      <c r="F14" s="3"/>
      <c r="G14" s="4"/>
      <c r="H14" s="5"/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2"/>
      <c r="B15" s="3"/>
      <c r="C15" s="3"/>
      <c r="D15" s="3"/>
      <c r="E15" s="3"/>
      <c r="F15" s="3"/>
      <c r="G15" s="4"/>
      <c r="H15" s="5"/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2"/>
      <c r="B16" s="3"/>
      <c r="C16" s="3"/>
      <c r="D16" s="3"/>
      <c r="E16" s="3"/>
      <c r="F16" s="3"/>
      <c r="G16" s="4"/>
      <c r="H16" s="5"/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2"/>
      <c r="B17" s="3"/>
      <c r="C17" s="3"/>
      <c r="D17" s="3"/>
      <c r="E17" s="3"/>
      <c r="F17" s="3"/>
      <c r="G17" s="4"/>
      <c r="H17" s="5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2"/>
      <c r="B18" s="3"/>
      <c r="C18" s="3"/>
      <c r="D18" s="3"/>
      <c r="E18" s="3"/>
      <c r="F18" s="3"/>
      <c r="G18" s="4"/>
      <c r="H18" s="5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2"/>
      <c r="B19" s="3"/>
      <c r="C19" s="3"/>
      <c r="D19" s="3"/>
      <c r="E19" s="3"/>
      <c r="F19" s="3"/>
      <c r="G19" s="4"/>
      <c r="H19" s="5"/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2"/>
      <c r="B20" s="3"/>
      <c r="C20" s="3"/>
      <c r="D20" s="3"/>
      <c r="E20" s="3"/>
      <c r="F20" s="3"/>
      <c r="G20" s="4"/>
      <c r="H20" s="5"/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2"/>
      <c r="B21" s="3"/>
      <c r="C21" s="3"/>
      <c r="D21" s="3"/>
      <c r="E21" s="3"/>
      <c r="F21" s="3"/>
      <c r="G21" s="4"/>
      <c r="H21" s="5"/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2"/>
      <c r="B22" s="3"/>
      <c r="C22" s="3"/>
      <c r="D22" s="3"/>
      <c r="E22" s="3"/>
      <c r="F22" s="3"/>
      <c r="G22" s="4"/>
      <c r="H22" s="5"/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2"/>
      <c r="B23" s="3"/>
      <c r="C23" s="3"/>
      <c r="D23" s="3"/>
      <c r="E23" s="3"/>
      <c r="F23" s="3"/>
      <c r="G23" s="4"/>
      <c r="H23" s="5"/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2"/>
      <c r="B24" s="3"/>
      <c r="C24" s="3"/>
      <c r="D24" s="3"/>
      <c r="E24" s="3"/>
      <c r="F24" s="3"/>
      <c r="G24" s="4"/>
      <c r="H24" s="5"/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2"/>
      <c r="B25" s="3"/>
      <c r="C25" s="3"/>
      <c r="D25" s="3"/>
      <c r="E25" s="3"/>
      <c r="F25" s="3"/>
      <c r="G25" s="4"/>
      <c r="H25" s="5"/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2"/>
      <c r="B26" s="3"/>
      <c r="C26" s="3"/>
      <c r="D26" s="3"/>
      <c r="E26" s="3"/>
      <c r="F26" s="3"/>
      <c r="G26" s="4"/>
      <c r="H26" s="5"/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2"/>
      <c r="B27" s="3"/>
      <c r="C27" s="3"/>
      <c r="D27" s="3"/>
      <c r="E27" s="3"/>
      <c r="F27" s="3"/>
      <c r="G27" s="4"/>
      <c r="H27" s="5"/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2"/>
      <c r="B28" s="3"/>
      <c r="C28" s="3"/>
      <c r="D28" s="3"/>
      <c r="E28" s="3"/>
      <c r="F28" s="3"/>
      <c r="G28" s="4"/>
      <c r="H28" s="5"/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2"/>
      <c r="B29" s="3"/>
      <c r="C29" s="3"/>
      <c r="D29" s="3"/>
      <c r="E29" s="3"/>
      <c r="F29" s="3"/>
      <c r="G29" s="4"/>
      <c r="H29" s="5"/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2"/>
      <c r="B30" s="3"/>
      <c r="C30" s="3"/>
      <c r="D30" s="3"/>
      <c r="E30" s="3"/>
      <c r="F30" s="3"/>
      <c r="G30" s="4"/>
      <c r="H30" s="5"/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2"/>
      <c r="B31" s="3"/>
      <c r="C31" s="3"/>
      <c r="D31" s="3"/>
      <c r="E31" s="3"/>
      <c r="F31" s="3"/>
      <c r="G31" s="4"/>
      <c r="H31" s="5"/>
      <c r="I31" s="3"/>
      <c r="J31" s="3"/>
      <c r="K31" s="3"/>
      <c r="L31" s="3"/>
      <c r="M31" s="3"/>
      <c r="N31" s="3"/>
      <c r="O31" s="3"/>
      <c r="P3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79B0-0045-42CC-8E60-336A94A6DA42}">
  <dimension ref="B3:L61"/>
  <sheetViews>
    <sheetView zoomScale="71" workbookViewId="0">
      <selection activeCell="L20" sqref="K11:L24"/>
    </sheetView>
  </sheetViews>
  <sheetFormatPr defaultRowHeight="14.4" x14ac:dyDescent="0.3"/>
  <cols>
    <col min="2" max="2" width="13.77734375" bestFit="1" customWidth="1"/>
    <col min="3" max="3" width="21.21875" bestFit="1" customWidth="1"/>
    <col min="4" max="4" width="22.33203125" bestFit="1" customWidth="1"/>
    <col min="5" max="5" width="12.88671875" bestFit="1" customWidth="1"/>
    <col min="6" max="6" width="23.6640625" bestFit="1" customWidth="1"/>
    <col min="7" max="7" width="20.33203125" bestFit="1" customWidth="1"/>
    <col min="8" max="8" width="23.21875" bestFit="1" customWidth="1"/>
    <col min="9" max="9" width="23.6640625" bestFit="1" customWidth="1"/>
    <col min="10" max="10" width="13.77734375" bestFit="1" customWidth="1"/>
    <col min="11" max="11" width="21.88671875" bestFit="1" customWidth="1"/>
    <col min="12" max="12" width="27.5546875" bestFit="1" customWidth="1"/>
  </cols>
  <sheetData>
    <row r="3" spans="2:12" x14ac:dyDescent="0.3">
      <c r="B3" t="s">
        <v>26</v>
      </c>
      <c r="D3" t="s">
        <v>27</v>
      </c>
      <c r="F3" t="s">
        <v>28</v>
      </c>
      <c r="H3" t="s">
        <v>2</v>
      </c>
    </row>
    <row r="4" spans="2:12" x14ac:dyDescent="0.3">
      <c r="B4" s="9">
        <v>128.58333333333334</v>
      </c>
      <c r="D4" s="9">
        <v>2.4166666666666665</v>
      </c>
      <c r="F4" s="7">
        <v>0.95766666666666678</v>
      </c>
      <c r="H4" s="7">
        <v>4.7416666666666669E-2</v>
      </c>
    </row>
    <row r="8" spans="2:12" x14ac:dyDescent="0.3">
      <c r="B8" s="6" t="s">
        <v>2</v>
      </c>
    </row>
    <row r="9" spans="2:12" x14ac:dyDescent="0.3">
      <c r="B9" s="7">
        <v>4.7416666666666669E-2</v>
      </c>
    </row>
    <row r="11" spans="2:12" x14ac:dyDescent="0.3">
      <c r="E11" s="6" t="s">
        <v>3</v>
      </c>
      <c r="F11" t="s">
        <v>28</v>
      </c>
      <c r="K11" s="6" t="s">
        <v>3</v>
      </c>
      <c r="L11" t="s">
        <v>39</v>
      </c>
    </row>
    <row r="12" spans="2:12" x14ac:dyDescent="0.3">
      <c r="E12" s="10" t="s">
        <v>36</v>
      </c>
      <c r="F12" s="7">
        <v>0.94299999999999995</v>
      </c>
      <c r="K12" s="10" t="s">
        <v>14</v>
      </c>
      <c r="L12">
        <v>63</v>
      </c>
    </row>
    <row r="13" spans="2:12" x14ac:dyDescent="0.3">
      <c r="E13" s="10" t="s">
        <v>34</v>
      </c>
      <c r="F13" s="7">
        <v>0.96212500000000001</v>
      </c>
      <c r="K13" s="10" t="s">
        <v>15</v>
      </c>
      <c r="L13">
        <v>55</v>
      </c>
    </row>
    <row r="14" spans="2:12" x14ac:dyDescent="0.3">
      <c r="E14" s="10" t="s">
        <v>32</v>
      </c>
      <c r="F14" s="7">
        <v>0.95066666666666677</v>
      </c>
      <c r="K14" s="10" t="s">
        <v>16</v>
      </c>
      <c r="L14">
        <v>48</v>
      </c>
    </row>
    <row r="15" spans="2:12" x14ac:dyDescent="0.3">
      <c r="E15" s="10" t="s">
        <v>4</v>
      </c>
      <c r="F15" s="12">
        <v>0.95766666666666656</v>
      </c>
      <c r="K15" s="10" t="s">
        <v>17</v>
      </c>
      <c r="L15">
        <v>60</v>
      </c>
    </row>
    <row r="16" spans="2:12" x14ac:dyDescent="0.3">
      <c r="K16" s="10" t="s">
        <v>18</v>
      </c>
      <c r="L16">
        <v>45</v>
      </c>
    </row>
    <row r="17" spans="2:12" x14ac:dyDescent="0.3">
      <c r="K17" s="10" t="s">
        <v>19</v>
      </c>
      <c r="L17">
        <v>52</v>
      </c>
    </row>
    <row r="18" spans="2:12" x14ac:dyDescent="0.3">
      <c r="K18" s="10" t="s">
        <v>20</v>
      </c>
      <c r="L18">
        <v>68</v>
      </c>
    </row>
    <row r="19" spans="2:12" x14ac:dyDescent="0.3">
      <c r="K19" s="10" t="s">
        <v>21</v>
      </c>
      <c r="L19">
        <v>50</v>
      </c>
    </row>
    <row r="20" spans="2:12" x14ac:dyDescent="0.3">
      <c r="E20" s="1" t="s">
        <v>30</v>
      </c>
      <c r="F20" s="1" t="s">
        <v>43</v>
      </c>
      <c r="K20" s="10" t="s">
        <v>22</v>
      </c>
      <c r="L20">
        <v>46</v>
      </c>
    </row>
    <row r="21" spans="2:12" x14ac:dyDescent="0.3">
      <c r="E21" s="3" t="s">
        <v>36</v>
      </c>
      <c r="F21" s="13">
        <v>0.12</v>
      </c>
      <c r="K21" s="10" t="s">
        <v>23</v>
      </c>
      <c r="L21">
        <v>58</v>
      </c>
    </row>
    <row r="22" spans="2:12" x14ac:dyDescent="0.3">
      <c r="E22" s="3" t="s">
        <v>32</v>
      </c>
      <c r="F22" s="13">
        <v>0.28000000000000003</v>
      </c>
      <c r="K22" s="10" t="s">
        <v>24</v>
      </c>
      <c r="L22">
        <v>40</v>
      </c>
    </row>
    <row r="23" spans="2:12" x14ac:dyDescent="0.3">
      <c r="E23" s="3" t="s">
        <v>34</v>
      </c>
      <c r="F23" s="13">
        <v>0.6</v>
      </c>
      <c r="K23" s="10" t="s">
        <v>25</v>
      </c>
      <c r="L23">
        <v>48</v>
      </c>
    </row>
    <row r="24" spans="2:12" x14ac:dyDescent="0.3">
      <c r="K24" s="10" t="s">
        <v>4</v>
      </c>
      <c r="L24">
        <v>52.75</v>
      </c>
    </row>
    <row r="29" spans="2:12" x14ac:dyDescent="0.3">
      <c r="H29" s="6" t="s">
        <v>3</v>
      </c>
      <c r="I29" t="s">
        <v>38</v>
      </c>
    </row>
    <row r="30" spans="2:12" x14ac:dyDescent="0.3">
      <c r="B30" s="6" t="s">
        <v>3</v>
      </c>
      <c r="C30" t="s">
        <v>2</v>
      </c>
      <c r="H30" s="10" t="s">
        <v>14</v>
      </c>
      <c r="I30">
        <v>38</v>
      </c>
    </row>
    <row r="31" spans="2:12" x14ac:dyDescent="0.3">
      <c r="B31" s="10" t="s">
        <v>31</v>
      </c>
      <c r="C31" s="7">
        <v>5.5E-2</v>
      </c>
      <c r="H31" s="10" t="s">
        <v>15</v>
      </c>
      <c r="I31">
        <v>32</v>
      </c>
    </row>
    <row r="32" spans="2:12" x14ac:dyDescent="0.3">
      <c r="B32" s="10" t="s">
        <v>35</v>
      </c>
      <c r="C32" s="7">
        <v>4.4749999999999998E-2</v>
      </c>
      <c r="H32" s="10" t="s">
        <v>16</v>
      </c>
      <c r="I32">
        <v>28</v>
      </c>
    </row>
    <row r="33" spans="2:9" x14ac:dyDescent="0.3">
      <c r="B33" s="10" t="s">
        <v>33</v>
      </c>
      <c r="C33" s="7">
        <v>4.2500000000000003E-2</v>
      </c>
      <c r="H33" s="10" t="s">
        <v>17</v>
      </c>
      <c r="I33">
        <v>41</v>
      </c>
    </row>
    <row r="34" spans="2:9" x14ac:dyDescent="0.3">
      <c r="B34" s="10" t="s">
        <v>4</v>
      </c>
      <c r="C34" s="7">
        <v>4.7416666666666663E-2</v>
      </c>
      <c r="H34" s="10" t="s">
        <v>18</v>
      </c>
      <c r="I34">
        <v>22</v>
      </c>
    </row>
    <row r="35" spans="2:9" x14ac:dyDescent="0.3">
      <c r="H35" s="10" t="s">
        <v>19</v>
      </c>
      <c r="I35">
        <v>30</v>
      </c>
    </row>
    <row r="36" spans="2:9" x14ac:dyDescent="0.3">
      <c r="H36" s="10" t="s">
        <v>20</v>
      </c>
      <c r="I36">
        <v>44</v>
      </c>
    </row>
    <row r="37" spans="2:9" x14ac:dyDescent="0.3">
      <c r="H37" s="10" t="s">
        <v>21</v>
      </c>
      <c r="I37">
        <v>29</v>
      </c>
    </row>
    <row r="38" spans="2:9" x14ac:dyDescent="0.3">
      <c r="H38" s="10" t="s">
        <v>22</v>
      </c>
      <c r="I38">
        <v>24</v>
      </c>
    </row>
    <row r="39" spans="2:9" x14ac:dyDescent="0.3">
      <c r="H39" s="10" t="s">
        <v>23</v>
      </c>
      <c r="I39">
        <v>36</v>
      </c>
    </row>
    <row r="40" spans="2:9" x14ac:dyDescent="0.3">
      <c r="H40" s="10" t="s">
        <v>24</v>
      </c>
      <c r="I40">
        <v>18</v>
      </c>
    </row>
    <row r="41" spans="2:9" x14ac:dyDescent="0.3">
      <c r="H41" s="10" t="s">
        <v>25</v>
      </c>
      <c r="I41">
        <v>26</v>
      </c>
    </row>
    <row r="42" spans="2:9" x14ac:dyDescent="0.3">
      <c r="H42" s="10" t="s">
        <v>4</v>
      </c>
      <c r="I42">
        <v>30.666666666666668</v>
      </c>
    </row>
    <row r="44" spans="2:9" x14ac:dyDescent="0.3">
      <c r="B44" s="6" t="s">
        <v>3</v>
      </c>
      <c r="C44" t="s">
        <v>37</v>
      </c>
      <c r="D44" t="s">
        <v>40</v>
      </c>
    </row>
    <row r="45" spans="2:9" x14ac:dyDescent="0.3">
      <c r="B45" s="10" t="s">
        <v>14</v>
      </c>
      <c r="C45" s="7">
        <v>0.02</v>
      </c>
      <c r="D45" s="14">
        <v>0.02</v>
      </c>
    </row>
    <row r="46" spans="2:9" x14ac:dyDescent="0.3">
      <c r="B46" s="10" t="s">
        <v>15</v>
      </c>
      <c r="C46" s="7">
        <v>1.7999999999999999E-2</v>
      </c>
      <c r="D46" s="14">
        <v>1.7999999999999999E-2</v>
      </c>
    </row>
    <row r="47" spans="2:9" x14ac:dyDescent="0.3">
      <c r="B47" s="10" t="s">
        <v>16</v>
      </c>
      <c r="C47" s="7">
        <v>1.6E-2</v>
      </c>
      <c r="D47" s="14">
        <v>1.6E-2</v>
      </c>
    </row>
    <row r="48" spans="2:9" x14ac:dyDescent="0.3">
      <c r="B48" s="10" t="s">
        <v>17</v>
      </c>
      <c r="C48" s="7">
        <v>2.1999999999999999E-2</v>
      </c>
      <c r="D48" s="14">
        <v>2.1999999999999999E-2</v>
      </c>
      <c r="F48" s="6" t="s">
        <v>3</v>
      </c>
      <c r="G48" t="s">
        <v>41</v>
      </c>
      <c r="H48" t="s">
        <v>42</v>
      </c>
    </row>
    <row r="49" spans="2:8" x14ac:dyDescent="0.3">
      <c r="B49" s="10" t="s">
        <v>18</v>
      </c>
      <c r="C49" s="7">
        <v>1.4E-2</v>
      </c>
      <c r="D49" s="14">
        <v>1.4E-2</v>
      </c>
      <c r="F49" s="10" t="s">
        <v>14</v>
      </c>
      <c r="G49" s="11">
        <v>1285000</v>
      </c>
      <c r="H49" s="11">
        <v>1285000</v>
      </c>
    </row>
    <row r="50" spans="2:8" x14ac:dyDescent="0.3">
      <c r="B50" s="10" t="s">
        <v>19</v>
      </c>
      <c r="C50" s="7">
        <v>1.9E-2</v>
      </c>
      <c r="D50" s="14">
        <v>1.9E-2</v>
      </c>
      <c r="F50" s="10" t="s">
        <v>15</v>
      </c>
      <c r="G50" s="11">
        <v>1190000</v>
      </c>
      <c r="H50" s="11">
        <v>1190000</v>
      </c>
    </row>
    <row r="51" spans="2:8" x14ac:dyDescent="0.3">
      <c r="B51" s="10" t="s">
        <v>20</v>
      </c>
      <c r="C51" s="7">
        <v>2.4E-2</v>
      </c>
      <c r="D51" s="14">
        <v>2.4E-2</v>
      </c>
      <c r="F51" s="10" t="s">
        <v>16</v>
      </c>
      <c r="G51" s="11">
        <v>1120000</v>
      </c>
      <c r="H51" s="11">
        <v>1120000</v>
      </c>
    </row>
    <row r="52" spans="2:8" x14ac:dyDescent="0.3">
      <c r="B52" s="10" t="s">
        <v>21</v>
      </c>
      <c r="C52" s="7">
        <v>1.7000000000000001E-2</v>
      </c>
      <c r="D52" s="14">
        <v>1.7000000000000001E-2</v>
      </c>
      <c r="F52" s="10" t="s">
        <v>17</v>
      </c>
      <c r="G52" s="11">
        <v>1240000</v>
      </c>
      <c r="H52" s="11">
        <v>1240000</v>
      </c>
    </row>
    <row r="53" spans="2:8" x14ac:dyDescent="0.3">
      <c r="B53" s="10" t="s">
        <v>22</v>
      </c>
      <c r="C53" s="7">
        <v>1.4999999999999999E-2</v>
      </c>
      <c r="D53" s="14">
        <v>1.4999999999999999E-2</v>
      </c>
      <c r="F53" s="10" t="s">
        <v>18</v>
      </c>
      <c r="G53" s="11">
        <v>1090000</v>
      </c>
      <c r="H53" s="11">
        <v>1090000</v>
      </c>
    </row>
    <row r="54" spans="2:8" x14ac:dyDescent="0.3">
      <c r="B54" s="10" t="s">
        <v>23</v>
      </c>
      <c r="C54" s="7">
        <v>2.1000000000000001E-2</v>
      </c>
      <c r="D54" s="14">
        <v>2.1000000000000001E-2</v>
      </c>
      <c r="F54" s="10" t="s">
        <v>19</v>
      </c>
      <c r="G54" s="11">
        <v>1160000</v>
      </c>
      <c r="H54" s="11">
        <v>1160000</v>
      </c>
    </row>
    <row r="55" spans="2:8" x14ac:dyDescent="0.3">
      <c r="B55" s="10" t="s">
        <v>24</v>
      </c>
      <c r="C55" s="7">
        <v>1.2999999999999999E-2</v>
      </c>
      <c r="D55" s="14">
        <v>1.2999999999999999E-2</v>
      </c>
      <c r="F55" s="10" t="s">
        <v>20</v>
      </c>
      <c r="G55" s="11">
        <v>1290000</v>
      </c>
      <c r="H55" s="11">
        <v>1290000</v>
      </c>
    </row>
    <row r="56" spans="2:8" x14ac:dyDescent="0.3">
      <c r="B56" s="10" t="s">
        <v>25</v>
      </c>
      <c r="C56" s="7">
        <v>1.7999999999999999E-2</v>
      </c>
      <c r="D56" s="14">
        <v>1.7999999999999999E-2</v>
      </c>
      <c r="F56" s="10" t="s">
        <v>21</v>
      </c>
      <c r="G56" s="11">
        <v>1150000</v>
      </c>
      <c r="H56" s="11">
        <v>1150000</v>
      </c>
    </row>
    <row r="57" spans="2:8" x14ac:dyDescent="0.3">
      <c r="B57" s="10" t="s">
        <v>4</v>
      </c>
      <c r="C57" s="12">
        <v>1.8083333333333337E-2</v>
      </c>
      <c r="D57" s="14">
        <v>1.8083333333333337E-2</v>
      </c>
      <c r="F57" s="10" t="s">
        <v>22</v>
      </c>
      <c r="G57" s="11">
        <v>1110000</v>
      </c>
      <c r="H57" s="11">
        <v>1110000</v>
      </c>
    </row>
    <row r="58" spans="2:8" x14ac:dyDescent="0.3">
      <c r="F58" s="10" t="s">
        <v>23</v>
      </c>
      <c r="G58" s="11">
        <v>1230000</v>
      </c>
      <c r="H58" s="11">
        <v>1230000</v>
      </c>
    </row>
    <row r="59" spans="2:8" x14ac:dyDescent="0.3">
      <c r="F59" s="10" t="s">
        <v>24</v>
      </c>
      <c r="G59" s="11">
        <v>1080000</v>
      </c>
      <c r="H59" s="11">
        <v>1080000</v>
      </c>
    </row>
    <row r="60" spans="2:8" x14ac:dyDescent="0.3">
      <c r="F60" s="10" t="s">
        <v>25</v>
      </c>
      <c r="G60" s="11">
        <v>1140000</v>
      </c>
      <c r="H60" s="11">
        <v>1140000</v>
      </c>
    </row>
    <row r="61" spans="2:8" x14ac:dyDescent="0.3">
      <c r="F61" s="10" t="s">
        <v>4</v>
      </c>
      <c r="G61" s="11">
        <v>1173750</v>
      </c>
      <c r="H61" s="11">
        <v>1173750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F9AD-68E0-4C8B-A7F9-DD2723BA7EC1}">
  <dimension ref="B2:P38"/>
  <sheetViews>
    <sheetView zoomScale="58" workbookViewId="0">
      <selection activeCell="F38" sqref="F34:G38"/>
    </sheetView>
  </sheetViews>
  <sheetFormatPr defaultRowHeight="14.4" x14ac:dyDescent="0.3"/>
  <cols>
    <col min="1" max="1" width="8.88671875" style="17"/>
    <col min="2" max="2" width="18.33203125" style="17" customWidth="1"/>
    <col min="3" max="3" width="28.33203125" style="17" customWidth="1"/>
    <col min="4" max="4" width="8.88671875" style="17"/>
    <col min="5" max="6" width="22.44140625" style="17" customWidth="1"/>
    <col min="7" max="8" width="8.88671875" style="17"/>
    <col min="9" max="9" width="23" style="17" customWidth="1"/>
    <col min="10" max="10" width="33.109375" style="17" customWidth="1"/>
    <col min="11" max="11" width="8.88671875" style="17"/>
    <col min="12" max="12" width="19.88671875" style="17" customWidth="1"/>
    <col min="13" max="13" width="29.33203125" style="17" customWidth="1"/>
    <col min="14" max="14" width="8.88671875" style="17"/>
    <col min="15" max="15" width="15.5546875" style="17" customWidth="1"/>
    <col min="16" max="16" width="29.33203125" style="17" customWidth="1"/>
    <col min="17" max="16384" width="8.88671875" style="17"/>
  </cols>
  <sheetData>
    <row r="2" spans="2:16" x14ac:dyDescent="0.3">
      <c r="L2" s="18" t="s">
        <v>52</v>
      </c>
      <c r="M2" s="19"/>
      <c r="O2" s="18" t="s">
        <v>1</v>
      </c>
      <c r="P2" s="18"/>
    </row>
    <row r="3" spans="2:16" x14ac:dyDescent="0.3">
      <c r="L3" s="20" t="s">
        <v>5</v>
      </c>
      <c r="M3" s="20" t="s">
        <v>51</v>
      </c>
      <c r="O3" s="20" t="s">
        <v>3</v>
      </c>
      <c r="P3" s="20" t="s">
        <v>37</v>
      </c>
    </row>
    <row r="4" spans="2:16" x14ac:dyDescent="0.3">
      <c r="L4" s="21" t="s">
        <v>14</v>
      </c>
      <c r="M4" s="22">
        <v>1285000</v>
      </c>
      <c r="O4" s="21" t="s">
        <v>14</v>
      </c>
      <c r="P4" s="23">
        <v>0.02</v>
      </c>
    </row>
    <row r="5" spans="2:16" x14ac:dyDescent="0.3">
      <c r="B5" s="18" t="s">
        <v>50</v>
      </c>
      <c r="C5" s="18"/>
      <c r="L5" s="21" t="s">
        <v>15</v>
      </c>
      <c r="M5" s="22">
        <v>1190000</v>
      </c>
      <c r="O5" s="21" t="s">
        <v>15</v>
      </c>
      <c r="P5" s="23">
        <v>1.7999999999999999E-2</v>
      </c>
    </row>
    <row r="6" spans="2:16" x14ac:dyDescent="0.3">
      <c r="B6" s="24" t="s">
        <v>30</v>
      </c>
      <c r="C6" s="24" t="s">
        <v>43</v>
      </c>
      <c r="L6" s="21" t="s">
        <v>16</v>
      </c>
      <c r="M6" s="22">
        <v>1120000</v>
      </c>
      <c r="O6" s="21" t="s">
        <v>16</v>
      </c>
      <c r="P6" s="23">
        <v>1.6E-2</v>
      </c>
    </row>
    <row r="7" spans="2:16" x14ac:dyDescent="0.3">
      <c r="B7" s="25" t="s">
        <v>36</v>
      </c>
      <c r="C7" s="26">
        <v>0.12</v>
      </c>
      <c r="L7" s="21" t="s">
        <v>17</v>
      </c>
      <c r="M7" s="22">
        <v>1240000</v>
      </c>
      <c r="O7" s="21" t="s">
        <v>17</v>
      </c>
      <c r="P7" s="23">
        <v>2.1999999999999999E-2</v>
      </c>
    </row>
    <row r="8" spans="2:16" x14ac:dyDescent="0.3">
      <c r="B8" s="25" t="s">
        <v>32</v>
      </c>
      <c r="C8" s="26">
        <v>0.28000000000000003</v>
      </c>
      <c r="L8" s="21" t="s">
        <v>18</v>
      </c>
      <c r="M8" s="22">
        <v>1090000</v>
      </c>
      <c r="O8" s="21" t="s">
        <v>18</v>
      </c>
      <c r="P8" s="23">
        <v>1.4E-2</v>
      </c>
    </row>
    <row r="9" spans="2:16" x14ac:dyDescent="0.3">
      <c r="B9" s="25" t="s">
        <v>34</v>
      </c>
      <c r="C9" s="26">
        <v>0.6</v>
      </c>
      <c r="L9" s="21" t="s">
        <v>19</v>
      </c>
      <c r="M9" s="22">
        <v>1160000</v>
      </c>
      <c r="O9" s="21" t="s">
        <v>19</v>
      </c>
      <c r="P9" s="23">
        <v>1.9E-2</v>
      </c>
    </row>
    <row r="10" spans="2:16" x14ac:dyDescent="0.3">
      <c r="L10" s="21" t="s">
        <v>20</v>
      </c>
      <c r="M10" s="22">
        <v>1290000</v>
      </c>
      <c r="O10" s="21" t="s">
        <v>20</v>
      </c>
      <c r="P10" s="23">
        <v>2.4E-2</v>
      </c>
    </row>
    <row r="11" spans="2:16" x14ac:dyDescent="0.3">
      <c r="I11" s="18" t="s">
        <v>46</v>
      </c>
      <c r="J11" s="18"/>
      <c r="L11" s="21" t="s">
        <v>21</v>
      </c>
      <c r="M11" s="22">
        <v>1150000</v>
      </c>
      <c r="O11" s="21" t="s">
        <v>21</v>
      </c>
      <c r="P11" s="23">
        <v>1.7000000000000001E-2</v>
      </c>
    </row>
    <row r="12" spans="2:16" x14ac:dyDescent="0.3">
      <c r="I12" s="20" t="s">
        <v>47</v>
      </c>
      <c r="J12" s="20" t="s">
        <v>49</v>
      </c>
      <c r="L12" s="21" t="s">
        <v>22</v>
      </c>
      <c r="M12" s="22">
        <v>1110000</v>
      </c>
      <c r="O12" s="21" t="s">
        <v>22</v>
      </c>
      <c r="P12" s="23">
        <v>1.4999999999999999E-2</v>
      </c>
    </row>
    <row r="13" spans="2:16" x14ac:dyDescent="0.3">
      <c r="I13" s="21" t="s">
        <v>14</v>
      </c>
      <c r="J13" s="27">
        <v>38</v>
      </c>
      <c r="L13" s="21" t="s">
        <v>23</v>
      </c>
      <c r="M13" s="22">
        <v>1230000</v>
      </c>
      <c r="O13" s="21" t="s">
        <v>23</v>
      </c>
      <c r="P13" s="23">
        <v>2.1000000000000001E-2</v>
      </c>
    </row>
    <row r="14" spans="2:16" x14ac:dyDescent="0.3">
      <c r="B14" s="30" t="s">
        <v>53</v>
      </c>
      <c r="C14" s="31"/>
      <c r="I14" s="21" t="s">
        <v>15</v>
      </c>
      <c r="J14" s="27">
        <v>32</v>
      </c>
      <c r="L14" s="21" t="s">
        <v>24</v>
      </c>
      <c r="M14" s="22">
        <v>1080000</v>
      </c>
      <c r="O14" s="21" t="s">
        <v>24</v>
      </c>
      <c r="P14" s="23">
        <v>1.2999999999999999E-2</v>
      </c>
    </row>
    <row r="15" spans="2:16" x14ac:dyDescent="0.3">
      <c r="B15" s="29" t="s">
        <v>3</v>
      </c>
      <c r="C15" s="29" t="s">
        <v>39</v>
      </c>
      <c r="I15" s="21" t="s">
        <v>16</v>
      </c>
      <c r="J15" s="27">
        <v>28</v>
      </c>
      <c r="L15" s="21" t="s">
        <v>25</v>
      </c>
      <c r="M15" s="22">
        <v>1140000</v>
      </c>
      <c r="O15" s="21" t="s">
        <v>25</v>
      </c>
      <c r="P15" s="23">
        <v>1.7999999999999999E-2</v>
      </c>
    </row>
    <row r="16" spans="2:16" x14ac:dyDescent="0.3">
      <c r="B16" s="15" t="s">
        <v>14</v>
      </c>
      <c r="C16" s="16">
        <v>63</v>
      </c>
      <c r="I16" s="21" t="s">
        <v>17</v>
      </c>
      <c r="J16" s="27">
        <v>41</v>
      </c>
      <c r="L16" s="21" t="s">
        <v>4</v>
      </c>
      <c r="M16" s="22">
        <v>1173750</v>
      </c>
      <c r="O16" s="21" t="s">
        <v>4</v>
      </c>
      <c r="P16" s="28">
        <v>1.8083333333333337E-2</v>
      </c>
    </row>
    <row r="17" spans="2:13" x14ac:dyDescent="0.3">
      <c r="B17" s="15" t="s">
        <v>15</v>
      </c>
      <c r="C17" s="16">
        <v>55</v>
      </c>
      <c r="I17" s="21" t="s">
        <v>18</v>
      </c>
      <c r="J17" s="27">
        <v>22</v>
      </c>
    </row>
    <row r="18" spans="2:13" x14ac:dyDescent="0.3">
      <c r="B18" s="15" t="s">
        <v>16</v>
      </c>
      <c r="C18" s="16">
        <v>48</v>
      </c>
      <c r="I18" s="21" t="s">
        <v>19</v>
      </c>
      <c r="J18" s="27">
        <v>30</v>
      </c>
    </row>
    <row r="19" spans="2:13" x14ac:dyDescent="0.3">
      <c r="B19" s="15" t="s">
        <v>17</v>
      </c>
      <c r="C19" s="16">
        <v>60</v>
      </c>
      <c r="I19" s="21" t="s">
        <v>20</v>
      </c>
      <c r="J19" s="27">
        <v>44</v>
      </c>
    </row>
    <row r="20" spans="2:13" x14ac:dyDescent="0.3">
      <c r="B20" s="15" t="s">
        <v>18</v>
      </c>
      <c r="C20" s="16">
        <v>45</v>
      </c>
      <c r="I20" s="21" t="s">
        <v>21</v>
      </c>
      <c r="J20" s="27">
        <v>29</v>
      </c>
    </row>
    <row r="21" spans="2:13" x14ac:dyDescent="0.3">
      <c r="B21" s="15" t="s">
        <v>19</v>
      </c>
      <c r="C21" s="16">
        <v>52</v>
      </c>
      <c r="I21" s="21" t="s">
        <v>22</v>
      </c>
      <c r="J21" s="27">
        <v>24</v>
      </c>
    </row>
    <row r="22" spans="2:13" x14ac:dyDescent="0.3">
      <c r="B22" s="15" t="s">
        <v>20</v>
      </c>
      <c r="C22" s="16">
        <v>68</v>
      </c>
      <c r="I22" s="21" t="s">
        <v>23</v>
      </c>
      <c r="J22" s="27">
        <v>36</v>
      </c>
    </row>
    <row r="23" spans="2:13" x14ac:dyDescent="0.3">
      <c r="B23" s="15" t="s">
        <v>21</v>
      </c>
      <c r="C23" s="16">
        <v>50</v>
      </c>
      <c r="I23" s="21" t="s">
        <v>24</v>
      </c>
      <c r="J23" s="27">
        <v>18</v>
      </c>
    </row>
    <row r="24" spans="2:13" x14ac:dyDescent="0.3">
      <c r="B24" s="15" t="s">
        <v>22</v>
      </c>
      <c r="C24" s="16">
        <v>46</v>
      </c>
      <c r="I24" s="21" t="s">
        <v>25</v>
      </c>
      <c r="J24" s="27">
        <v>26</v>
      </c>
    </row>
    <row r="25" spans="2:13" x14ac:dyDescent="0.3">
      <c r="B25" s="15" t="s">
        <v>23</v>
      </c>
      <c r="C25" s="16">
        <v>58</v>
      </c>
      <c r="I25" s="21" t="s">
        <v>4</v>
      </c>
      <c r="J25" s="27">
        <v>30.666666666666668</v>
      </c>
      <c r="L25" s="18" t="s">
        <v>45</v>
      </c>
      <c r="M25" s="18"/>
    </row>
    <row r="26" spans="2:13" x14ac:dyDescent="0.3">
      <c r="B26" s="15" t="s">
        <v>24</v>
      </c>
      <c r="C26" s="16">
        <v>40</v>
      </c>
      <c r="L26" s="20" t="s">
        <v>29</v>
      </c>
      <c r="M26" s="20" t="s">
        <v>48</v>
      </c>
    </row>
    <row r="27" spans="2:13" x14ac:dyDescent="0.3">
      <c r="B27" s="15" t="s">
        <v>25</v>
      </c>
      <c r="C27" s="16">
        <v>48</v>
      </c>
      <c r="L27" s="21" t="s">
        <v>31</v>
      </c>
      <c r="M27" s="23">
        <v>5.5E-2</v>
      </c>
    </row>
    <row r="28" spans="2:13" x14ac:dyDescent="0.3">
      <c r="B28" s="15" t="s">
        <v>4</v>
      </c>
      <c r="C28" s="16">
        <v>52.75</v>
      </c>
      <c r="L28" s="21" t="s">
        <v>35</v>
      </c>
      <c r="M28" s="23">
        <v>4.4749999999999998E-2</v>
      </c>
    </row>
    <row r="29" spans="2:13" x14ac:dyDescent="0.3">
      <c r="L29" s="21" t="s">
        <v>33</v>
      </c>
      <c r="M29" s="23">
        <v>4.2500000000000003E-2</v>
      </c>
    </row>
    <row r="30" spans="2:13" x14ac:dyDescent="0.3">
      <c r="L30" s="21" t="s">
        <v>4</v>
      </c>
      <c r="M30" s="23">
        <v>4.7416666666666663E-2</v>
      </c>
    </row>
    <row r="34" spans="6:7" x14ac:dyDescent="0.3">
      <c r="F34" s="30" t="s">
        <v>58</v>
      </c>
      <c r="G34" s="31"/>
    </row>
    <row r="35" spans="6:7" x14ac:dyDescent="0.3">
      <c r="F35" s="32" t="s">
        <v>56</v>
      </c>
      <c r="G35" s="32">
        <v>128.6</v>
      </c>
    </row>
    <row r="36" spans="6:7" x14ac:dyDescent="0.3">
      <c r="F36" s="32" t="s">
        <v>57</v>
      </c>
      <c r="G36" s="32">
        <v>2.4</v>
      </c>
    </row>
    <row r="37" spans="6:7" x14ac:dyDescent="0.3">
      <c r="F37" s="32" t="s">
        <v>54</v>
      </c>
      <c r="G37" s="33">
        <v>0.96</v>
      </c>
    </row>
    <row r="38" spans="6:7" x14ac:dyDescent="0.3">
      <c r="F38" s="32" t="s">
        <v>55</v>
      </c>
      <c r="G38" s="33">
        <v>0.05</v>
      </c>
    </row>
  </sheetData>
  <mergeCells count="7">
    <mergeCell ref="F34:G34"/>
    <mergeCell ref="O2:P2"/>
    <mergeCell ref="L25:M25"/>
    <mergeCell ref="I11:J11"/>
    <mergeCell ref="B5:C5"/>
    <mergeCell ref="L2:M2"/>
    <mergeCell ref="B14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D47A-2413-489D-B9A7-28CB73FC22D1}">
  <sheetPr>
    <pageSetUpPr fitToPage="1"/>
  </sheetPr>
  <dimension ref="V20"/>
  <sheetViews>
    <sheetView showGridLines="0" showRowColHeaders="0" tabSelected="1" topLeftCell="N14" zoomScale="40" zoomScaleNormal="96" workbookViewId="0">
      <selection activeCell="AO57" sqref="AO57"/>
    </sheetView>
  </sheetViews>
  <sheetFormatPr defaultRowHeight="14.4" x14ac:dyDescent="0.3"/>
  <sheetData>
    <row r="20" spans="22:22" x14ac:dyDescent="0.3">
      <c r="V20" t="s">
        <v>44</v>
      </c>
    </row>
  </sheetData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Dataset</vt:lpstr>
      <vt:lpstr>Pivot</vt:lpstr>
      <vt:lpstr>Sheet1</vt:lpstr>
      <vt:lpstr>Dashboard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 Mudgal</dc:creator>
  <cp:lastModifiedBy>Dhruv Mudgal</cp:lastModifiedBy>
  <cp:lastPrinted>2026-02-07T15:02:16Z</cp:lastPrinted>
  <dcterms:created xsi:type="dcterms:W3CDTF">2026-02-07T09:11:33Z</dcterms:created>
  <dcterms:modified xsi:type="dcterms:W3CDTF">2026-02-07T15:08:58Z</dcterms:modified>
</cp:coreProperties>
</file>