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LEAN TOOL\TPM\"/>
    </mc:Choice>
  </mc:AlternateContent>
  <xr:revisionPtr revIDLastSave="0" documentId="8_{471D0B31-EB8D-41D8-AE50-5BA556C00B04}" xr6:coauthVersionLast="47" xr6:coauthVersionMax="47" xr10:uidLastSave="{00000000-0000-0000-0000-000000000000}"/>
  <bookViews>
    <workbookView xWindow="-110" yWindow="-110" windowWidth="19420" windowHeight="10300" tabRatio="571" activeTab="2" xr2:uid="{00000000-000D-0000-FFFF-FFFF00000000}"/>
  </bookViews>
  <sheets>
    <sheet name="Questionnaire Analysis Sheet" sheetId="22" r:id="rId1"/>
    <sheet name="Questionnaire Analysis Report" sheetId="23" r:id="rId2"/>
    <sheet name="Guide" sheetId="24" r:id="rId3"/>
  </sheets>
  <definedNames>
    <definedName name="_xlnm.Print_Area" localSheetId="2">Guide!$A$1:$F$19</definedName>
    <definedName name="_xlnm.Print_Area" localSheetId="1">'Questionnaire Analysis Report'!$A$1:$U$69</definedName>
    <definedName name="_xlnm.Print_Area" localSheetId="0">'Questionnaire Analysis Sheet'!$A$1:$DN$44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J28" i="22" l="1"/>
  <c r="DJ29" i="22"/>
  <c r="DJ30" i="22"/>
  <c r="DJ31" i="22"/>
  <c r="DJ32" i="22"/>
  <c r="DI28" i="22"/>
  <c r="DI29" i="22"/>
  <c r="DI30" i="22"/>
  <c r="DI31" i="22"/>
  <c r="DI32" i="22"/>
  <c r="DH28" i="22"/>
  <c r="DH29" i="22"/>
  <c r="DH30" i="22"/>
  <c r="DH31" i="22"/>
  <c r="DH32" i="22"/>
  <c r="DG28" i="22"/>
  <c r="DG29" i="22"/>
  <c r="DG30" i="22"/>
  <c r="DG31" i="22"/>
  <c r="DG32" i="22"/>
  <c r="DF28" i="22"/>
  <c r="DF29" i="22"/>
  <c r="DF30" i="22"/>
  <c r="DF31" i="22"/>
  <c r="DF32" i="22"/>
  <c r="DD28" i="22"/>
  <c r="DD29" i="22"/>
  <c r="DD30" i="22"/>
  <c r="DD31" i="22"/>
  <c r="DD32" i="22"/>
  <c r="DE29" i="22"/>
  <c r="DE30" i="22"/>
  <c r="DE31" i="22"/>
  <c r="DE28" i="22"/>
  <c r="DD27" i="22"/>
  <c r="DE27" i="22"/>
  <c r="DF27" i="22"/>
  <c r="DG27" i="22"/>
  <c r="DH27" i="22"/>
  <c r="DI27" i="22"/>
  <c r="DJ27" i="22"/>
  <c r="DK31" i="22" l="1"/>
  <c r="J28" i="23" s="1"/>
  <c r="DL28" i="22"/>
  <c r="K25" i="23" s="1"/>
  <c r="DL30" i="22"/>
  <c r="K27" i="23" s="1"/>
  <c r="DL29" i="22"/>
  <c r="K26" i="23" s="1"/>
  <c r="DK29" i="22"/>
  <c r="J26" i="23" s="1"/>
  <c r="DK30" i="22"/>
  <c r="J27" i="23" s="1"/>
  <c r="DL27" i="22"/>
  <c r="K24" i="23" s="1"/>
  <c r="DL31" i="22"/>
  <c r="K28" i="23" s="1"/>
  <c r="DK27" i="22"/>
  <c r="J24" i="23" s="1"/>
  <c r="DK28" i="22"/>
  <c r="J25" i="23" s="1"/>
  <c r="H24" i="23"/>
  <c r="M24" i="23" s="1"/>
  <c r="H25" i="23"/>
  <c r="M25" i="23" s="1"/>
  <c r="H26" i="23"/>
  <c r="M26" i="23" s="1"/>
  <c r="H27" i="23"/>
  <c r="M27" i="23" s="1"/>
  <c r="H28" i="23"/>
  <c r="M28" i="23" s="1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Q3" i="23" l="1"/>
  <c r="M3" i="23"/>
  <c r="I3" i="23"/>
  <c r="DE14" i="22" l="1"/>
  <c r="DF14" i="22"/>
  <c r="DG14" i="22"/>
  <c r="DH14" i="22"/>
  <c r="DI14" i="22"/>
  <c r="DJ14" i="22"/>
  <c r="DE15" i="22"/>
  <c r="DF15" i="22"/>
  <c r="DG15" i="22"/>
  <c r="DH15" i="22"/>
  <c r="DI15" i="22"/>
  <c r="DJ15" i="22"/>
  <c r="DE16" i="22"/>
  <c r="DF16" i="22"/>
  <c r="DG16" i="22"/>
  <c r="DH16" i="22"/>
  <c r="DI16" i="22"/>
  <c r="DJ16" i="22"/>
  <c r="DE17" i="22"/>
  <c r="DF17" i="22"/>
  <c r="DG17" i="22"/>
  <c r="DH17" i="22"/>
  <c r="DI17" i="22"/>
  <c r="DJ17" i="22"/>
  <c r="DE18" i="22"/>
  <c r="DF18" i="22"/>
  <c r="DG18" i="22"/>
  <c r="DH18" i="22"/>
  <c r="DI18" i="22"/>
  <c r="DJ18" i="22"/>
  <c r="DE19" i="22"/>
  <c r="DF19" i="22"/>
  <c r="DG19" i="22"/>
  <c r="DH19" i="22"/>
  <c r="DI19" i="22"/>
  <c r="DJ19" i="22"/>
  <c r="DE20" i="22"/>
  <c r="DF20" i="22"/>
  <c r="DG20" i="22"/>
  <c r="DH20" i="22"/>
  <c r="DI20" i="22"/>
  <c r="DJ20" i="22"/>
  <c r="DE21" i="22"/>
  <c r="DF21" i="22"/>
  <c r="DG21" i="22"/>
  <c r="DH21" i="22"/>
  <c r="DI21" i="22"/>
  <c r="DJ21" i="22"/>
  <c r="DE22" i="22"/>
  <c r="DF22" i="22"/>
  <c r="DG22" i="22"/>
  <c r="DH22" i="22"/>
  <c r="DI22" i="22"/>
  <c r="DJ22" i="22"/>
  <c r="DE23" i="22"/>
  <c r="DF23" i="22"/>
  <c r="DG23" i="22"/>
  <c r="DH23" i="22"/>
  <c r="DI23" i="22"/>
  <c r="DJ23" i="22"/>
  <c r="DE24" i="22"/>
  <c r="DF24" i="22"/>
  <c r="DG24" i="22"/>
  <c r="DH24" i="22"/>
  <c r="DI24" i="22"/>
  <c r="DJ24" i="22"/>
  <c r="DE25" i="22"/>
  <c r="DF25" i="22"/>
  <c r="DG25" i="22"/>
  <c r="DH25" i="22"/>
  <c r="DI25" i="22"/>
  <c r="DJ25" i="22"/>
  <c r="DE26" i="22"/>
  <c r="DF26" i="22"/>
  <c r="DG26" i="22"/>
  <c r="DH26" i="22"/>
  <c r="DI26" i="22"/>
  <c r="DJ26" i="22"/>
  <c r="DE32" i="22"/>
  <c r="G11" i="23"/>
  <c r="DL24" i="22" l="1"/>
  <c r="K21" i="23" s="1"/>
  <c r="DL20" i="22"/>
  <c r="K17" i="23" s="1"/>
  <c r="DL18" i="22"/>
  <c r="K15" i="23" s="1"/>
  <c r="DL16" i="22"/>
  <c r="K13" i="23" s="1"/>
  <c r="DL14" i="22"/>
  <c r="K11" i="23" s="1"/>
  <c r="DK22" i="22"/>
  <c r="J19" i="23" s="1"/>
  <c r="DL32" i="22"/>
  <c r="K29" i="23" s="1"/>
  <c r="DK32" i="22"/>
  <c r="J29" i="23" s="1"/>
  <c r="DK14" i="22"/>
  <c r="J11" i="23" s="1"/>
  <c r="DK26" i="22"/>
  <c r="J23" i="23" s="1"/>
  <c r="DK24" i="22"/>
  <c r="J21" i="23" s="1"/>
  <c r="DK20" i="22"/>
  <c r="J17" i="23" s="1"/>
  <c r="DK18" i="22"/>
  <c r="J15" i="23" s="1"/>
  <c r="DK16" i="22"/>
  <c r="J13" i="23" s="1"/>
  <c r="DL26" i="22"/>
  <c r="K23" i="23" s="1"/>
  <c r="DL22" i="22"/>
  <c r="K19" i="23" s="1"/>
  <c r="DL25" i="22"/>
  <c r="K22" i="23" s="1"/>
  <c r="DK25" i="22"/>
  <c r="J22" i="23" s="1"/>
  <c r="DL23" i="22"/>
  <c r="K20" i="23" s="1"/>
  <c r="DK23" i="22"/>
  <c r="J20" i="23" s="1"/>
  <c r="DL21" i="22"/>
  <c r="K18" i="23" s="1"/>
  <c r="DK21" i="22"/>
  <c r="J18" i="23" s="1"/>
  <c r="DL19" i="22"/>
  <c r="K16" i="23" s="1"/>
  <c r="DK19" i="22"/>
  <c r="J16" i="23" s="1"/>
  <c r="DL17" i="22"/>
  <c r="K14" i="23" s="1"/>
  <c r="DK17" i="22"/>
  <c r="J14" i="23" s="1"/>
  <c r="DL15" i="22"/>
  <c r="K12" i="23" s="1"/>
  <c r="DK15" i="22"/>
  <c r="J12" i="23" s="1"/>
  <c r="Q4" i="23"/>
  <c r="R4" i="23" s="1"/>
  <c r="Q5" i="23"/>
  <c r="R5" i="23" s="1"/>
  <c r="Q6" i="23"/>
  <c r="R6" i="23" s="1"/>
  <c r="Q7" i="23"/>
  <c r="R7" i="23" s="1"/>
  <c r="Q8" i="23"/>
  <c r="R8" i="23" s="1"/>
  <c r="L38" i="23"/>
  <c r="M5" i="23" l="1"/>
  <c r="N5" i="23" s="1"/>
  <c r="M6" i="23"/>
  <c r="N6" i="23" s="1"/>
  <c r="M7" i="23"/>
  <c r="N7" i="23" s="1"/>
  <c r="M8" i="23"/>
  <c r="N8" i="23" s="1"/>
  <c r="M4" i="23"/>
  <c r="N4" i="23" s="1"/>
  <c r="I5" i="23"/>
  <c r="J5" i="23" s="1"/>
  <c r="I6" i="23"/>
  <c r="J6" i="23" s="1"/>
  <c r="I7" i="23"/>
  <c r="J7" i="23" s="1"/>
  <c r="I8" i="23"/>
  <c r="J8" i="23" s="1"/>
  <c r="I4" i="23"/>
  <c r="J4" i="23" s="1"/>
  <c r="DD15" i="22" l="1"/>
  <c r="H12" i="23" s="1"/>
  <c r="M12" i="23" s="1"/>
  <c r="DD16" i="22"/>
  <c r="H13" i="23" s="1"/>
  <c r="M13" i="23" s="1"/>
  <c r="DD17" i="22"/>
  <c r="H14" i="23" s="1"/>
  <c r="M14" i="23" s="1"/>
  <c r="DD18" i="22"/>
  <c r="DD19" i="22"/>
  <c r="DD20" i="22"/>
  <c r="H17" i="23" s="1"/>
  <c r="M17" i="23" s="1"/>
  <c r="DD21" i="22"/>
  <c r="DD22" i="22"/>
  <c r="DD23" i="22"/>
  <c r="H20" i="23" s="1"/>
  <c r="M20" i="23" s="1"/>
  <c r="DD24" i="22"/>
  <c r="DD25" i="22"/>
  <c r="DD26" i="22"/>
  <c r="DD33" i="22"/>
  <c r="DD34" i="22"/>
  <c r="DD35" i="22"/>
  <c r="DD36" i="22"/>
  <c r="H33" i="23" s="1"/>
  <c r="M33" i="23" s="1"/>
  <c r="DD37" i="22"/>
  <c r="DD38" i="22"/>
  <c r="DD39" i="22"/>
  <c r="DD40" i="22"/>
  <c r="DD14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AS41" i="22"/>
  <c r="AT41" i="22"/>
  <c r="AU41" i="22"/>
  <c r="AV41" i="22"/>
  <c r="AW41" i="22"/>
  <c r="AX41" i="22"/>
  <c r="AY41" i="22"/>
  <c r="AZ41" i="22"/>
  <c r="BA41" i="22"/>
  <c r="BB41" i="22"/>
  <c r="BC41" i="22"/>
  <c r="BD41" i="22"/>
  <c r="BE41" i="22"/>
  <c r="BF41" i="22"/>
  <c r="BG41" i="22"/>
  <c r="BH41" i="22"/>
  <c r="BI41" i="22"/>
  <c r="BJ41" i="22"/>
  <c r="BK41" i="22"/>
  <c r="BL41" i="22"/>
  <c r="BM41" i="22"/>
  <c r="BN41" i="22"/>
  <c r="BO41" i="22"/>
  <c r="BP41" i="22"/>
  <c r="BQ41" i="22"/>
  <c r="BR41" i="22"/>
  <c r="BS41" i="22"/>
  <c r="BT41" i="22"/>
  <c r="BU41" i="22"/>
  <c r="BV41" i="22"/>
  <c r="BW41" i="22"/>
  <c r="BX41" i="22"/>
  <c r="BY41" i="22"/>
  <c r="BZ41" i="22"/>
  <c r="CA41" i="22"/>
  <c r="CB41" i="22"/>
  <c r="CC41" i="22"/>
  <c r="CD41" i="22"/>
  <c r="CE41" i="22"/>
  <c r="CF41" i="22"/>
  <c r="CG41" i="22"/>
  <c r="CH41" i="22"/>
  <c r="CI41" i="22"/>
  <c r="CJ41" i="22"/>
  <c r="CK41" i="22"/>
  <c r="CL41" i="22"/>
  <c r="CM41" i="22"/>
  <c r="CN41" i="22"/>
  <c r="CO41" i="22"/>
  <c r="CP41" i="22"/>
  <c r="CQ41" i="22"/>
  <c r="CR41" i="22"/>
  <c r="CS41" i="22"/>
  <c r="CT41" i="22"/>
  <c r="CU41" i="22"/>
  <c r="CV41" i="22"/>
  <c r="CW41" i="22"/>
  <c r="CX41" i="22"/>
  <c r="CY41" i="22"/>
  <c r="CZ41" i="22"/>
  <c r="DA41" i="22"/>
  <c r="DB41" i="22"/>
  <c r="DC41" i="22"/>
  <c r="H41" i="22"/>
  <c r="H15" i="23" l="1"/>
  <c r="M15" i="23" s="1"/>
  <c r="H29" i="23"/>
  <c r="M29" i="23" s="1"/>
  <c r="H37" i="23"/>
  <c r="M37" i="23" s="1"/>
  <c r="H30" i="23"/>
  <c r="M30" i="23" s="1"/>
  <c r="H35" i="23"/>
  <c r="M35" i="23" s="1"/>
  <c r="H31" i="23"/>
  <c r="M31" i="23" s="1"/>
  <c r="H22" i="23"/>
  <c r="M22" i="23" s="1"/>
  <c r="H18" i="23"/>
  <c r="M18" i="23" s="1"/>
  <c r="H34" i="23"/>
  <c r="M34" i="23" s="1"/>
  <c r="H36" i="23"/>
  <c r="M36" i="23" s="1"/>
  <c r="H21" i="23"/>
  <c r="M21" i="23" s="1"/>
  <c r="H32" i="23"/>
  <c r="M32" i="23" s="1"/>
  <c r="H16" i="23"/>
  <c r="M16" i="23" s="1"/>
  <c r="H23" i="23"/>
  <c r="M23" i="23" s="1"/>
  <c r="H19" i="23"/>
  <c r="M19" i="23" s="1"/>
  <c r="DD41" i="22"/>
  <c r="H11" i="23"/>
  <c r="M11" i="23" s="1"/>
  <c r="C12" i="22"/>
  <c r="C11" i="22"/>
  <c r="C10" i="22"/>
  <c r="H38" i="23" l="1"/>
  <c r="M38" i="23" s="1"/>
  <c r="DJ37" i="22"/>
  <c r="DJ38" i="22"/>
  <c r="DJ39" i="22"/>
  <c r="DJ40" i="22"/>
  <c r="DI37" i="22"/>
  <c r="DI38" i="22"/>
  <c r="DI39" i="22"/>
  <c r="DI40" i="22"/>
  <c r="DH37" i="22"/>
  <c r="DH38" i="22"/>
  <c r="DH39" i="22"/>
  <c r="DH40" i="22"/>
  <c r="DG37" i="22"/>
  <c r="DG38" i="22"/>
  <c r="DG39" i="22"/>
  <c r="DG40" i="22"/>
  <c r="DF37" i="22"/>
  <c r="DF38" i="22"/>
  <c r="DF39" i="22"/>
  <c r="DF40" i="22"/>
  <c r="DE37" i="22"/>
  <c r="DE38" i="22"/>
  <c r="DE39" i="22"/>
  <c r="DE40" i="22"/>
  <c r="DK38" i="22" l="1"/>
  <c r="J35" i="23" s="1"/>
  <c r="DK40" i="22"/>
  <c r="J37" i="23" s="1"/>
  <c r="DL38" i="22"/>
  <c r="K35" i="23" s="1"/>
  <c r="DK37" i="22"/>
  <c r="J34" i="23" s="1"/>
  <c r="DL37" i="22"/>
  <c r="K34" i="23" s="1"/>
  <c r="DL40" i="22"/>
  <c r="K37" i="23" s="1"/>
  <c r="DK39" i="22"/>
  <c r="J36" i="23" s="1"/>
  <c r="DL39" i="22"/>
  <c r="K36" i="23" s="1"/>
  <c r="DE33" i="22"/>
  <c r="DE34" i="22"/>
  <c r="DE35" i="22"/>
  <c r="DE36" i="22"/>
  <c r="DJ33" i="22"/>
  <c r="DJ34" i="22"/>
  <c r="DJ35" i="22"/>
  <c r="DJ36" i="22"/>
  <c r="DI33" i="22"/>
  <c r="DI34" i="22"/>
  <c r="DL34" i="22" s="1"/>
  <c r="K31" i="23" s="1"/>
  <c r="DI35" i="22"/>
  <c r="DL35" i="22" s="1"/>
  <c r="K32" i="23" s="1"/>
  <c r="DI36" i="22"/>
  <c r="DH33" i="22"/>
  <c r="DH34" i="22"/>
  <c r="DH35" i="22"/>
  <c r="DH36" i="22"/>
  <c r="DG33" i="22"/>
  <c r="DG34" i="22"/>
  <c r="DG35" i="22"/>
  <c r="DG36" i="22"/>
  <c r="DF33" i="22"/>
  <c r="DK33" i="22" s="1"/>
  <c r="J30" i="23" s="1"/>
  <c r="DF34" i="22"/>
  <c r="DK34" i="22" s="1"/>
  <c r="J31" i="23" s="1"/>
  <c r="DF35" i="22"/>
  <c r="DF36" i="22"/>
  <c r="DL36" i="22" l="1"/>
  <c r="K33" i="23" s="1"/>
  <c r="DK36" i="22"/>
  <c r="J33" i="23" s="1"/>
  <c r="DL33" i="22"/>
  <c r="K30" i="23" s="1"/>
  <c r="DJ41" i="22"/>
  <c r="DG41" i="22"/>
  <c r="DI41" i="22"/>
  <c r="DK35" i="22"/>
  <c r="J32" i="23" s="1"/>
  <c r="DH41" i="22"/>
  <c r="DF41" i="2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<sst xmlns="http://schemas.openxmlformats.org/spreadsheetml/2006/main" count="160" uniqueCount="153">
  <si>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</si>
  <si>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</si>
  <si>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</si>
  <si>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</si>
  <si>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</si>
  <si>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</si>
  <si>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</si>
  <si>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</si>
  <si>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</si>
  <si>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</si>
  <si>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</si>
  <si>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</si>
  <si>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</si>
  <si>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</si>
  <si>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</si>
  <si>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</si>
  <si>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</si>
  <si>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</si>
  <si>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</si>
  <si>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</si>
  <si>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</si>
  <si>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</si>
  <si>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</si>
  <si>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</si>
  <si>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</si>
  <si>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</si>
  <si>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</si>
  <si>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</si>
  <si>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</si>
  <si>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</si>
  <si>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</si>
  <si>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</si>
  <si>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</si>
  <si>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</si>
  <si>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</si>
  <si>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</si>
  <si>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</si>
  <si>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</si>
  <si>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</si>
  <si>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</si>
  <si>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</si>
  <si>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</si>
  <si>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</si>
  <si>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Avg.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</si>
  <si>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</si>
  <si>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</si>
  <si>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</si>
  <si>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</si>
  <si>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</si>
  <si>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</si>
  <si>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</si>
  <si>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</si>
  <si>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</si>
  <si>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</si>
  <si>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</si>
  <si>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</si>
  <si>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</si>
  <si>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</si>
  <si>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</si>
  <si>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</si>
  <si>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</si>
  <si>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</si>
  <si>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</si>
  <si>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</si>
  <si>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</si>
  <si>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</si>
  <si>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</si>
  <si>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</si>
  <si>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</si>
  <si>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</si>
  <si>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</si>
  <si>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</si>
  <si>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</si>
  <si>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</si>
  <si>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</si>
  <si>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</si>
  <si>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</si>
  <si>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</si>
  <si>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</si>
  <si>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</si>
  <si>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</si>
  <si>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</si>
  <si>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R83</t>
  </si>
  <si>
    <t>R84</t>
  </si>
  <si>
    <t>R85</t>
  </si>
  <si>
    <t>R86</t>
  </si>
  <si>
    <t>R87</t>
  </si>
  <si>
    <t>R88</t>
  </si>
  <si>
    <t>R89</t>
  </si>
  <si>
    <t>R90</t>
  </si>
  <si>
    <t>R91</t>
  </si>
  <si>
    <t>R92</t>
  </si>
  <si>
    <t>R93</t>
  </si>
  <si>
    <t>R94</t>
  </si>
  <si>
    <t>R95</t>
  </si>
  <si>
    <t>R96</t>
  </si>
  <si>
    <t>R97</t>
  </si>
  <si>
    <t>R98</t>
  </si>
  <si>
    <t>R99</t>
  </si>
  <si>
    <t>R100</t>
  </si>
  <si>
    <t>Total</t>
  </si>
  <si>
    <t>Trend</t>
  </si>
  <si>
    <t>Respondent1</t>
  </si>
  <si>
    <t>Satisfied
(5's &amp; 4's)</t>
  </si>
  <si>
    <t>Dissatisfied
(1's &amp; 2's)</t>
  </si>
  <si>
    <t>5's</t>
  </si>
  <si>
    <t>4's</t>
  </si>
  <si>
    <t>3's</t>
  </si>
  <si>
    <t>2's</t>
  </si>
  <si>
    <t>1's</t>
  </si>
  <si>
    <t>Count</t>
  </si>
  <si>
    <t>5's &amp; 4's</t>
  </si>
  <si>
    <t>2's &amp; 1's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</si>
  <si>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</si>
  <si>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</si>
  <si>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</si>
  <si>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</si>
  <si>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</si>
  <si>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</si>
  <si>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</si>
  <si>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</si>
  <si>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</si>
  <si>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</si>
  <si>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and blue cells are intended for user input.</t>
  </si>
  <si>
    <t>QUESTIONNAIRE ANALYSIS SHEET</t>
  </si>
  <si>
    <t>A</t>
  </si>
  <si>
    <t>B</t>
  </si>
  <si>
    <t>C</t>
  </si>
  <si>
    <t>PROJECT / STUDY</t>
  </si>
  <si>
    <t>DATE</t>
  </si>
  <si>
    <t>NUMBER OF RESPONDENTS</t>
  </si>
  <si>
    <t>CONTEXTUAL DATA</t>
  </si>
  <si>
    <r>
      <t xml:space="preserve">SECTION I </t>
    </r>
    <r>
      <rPr>
        <sz val="10"/>
        <rFont val="Calibri"/>
        <family val="2"/>
        <scheme val="minor"/>
      </rPr>
      <t>- Contextual data</t>
    </r>
  </si>
  <si>
    <r>
      <t xml:space="preserve">SECTION II </t>
    </r>
    <r>
      <rPr>
        <sz val="10"/>
        <rFont val="Calibri"/>
        <family val="2"/>
        <scheme val="minor"/>
      </rPr>
      <t>- How do you evaluate the following? (5-1: 5:Perfect)</t>
    </r>
  </si>
  <si>
    <t>QUESTIONNAIRE ANALYSIS REPORT</t>
  </si>
  <si>
    <t>ADVANCED GRAPHICAL AND STATISTICAL ANALYSIS</t>
  </si>
  <si>
    <t>CONCLUSION</t>
  </si>
  <si>
    <t>Scores Distribution</t>
  </si>
  <si>
    <t>Evaluation Rates</t>
  </si>
  <si>
    <t>Old Rates</t>
  </si>
  <si>
    <t>Basic Graphical Analysis</t>
  </si>
  <si>
    <t>How Do You Evaluate the Following?</t>
  </si>
  <si>
    <t>This questionnaire analysis report template is designed to analyze the collected qualitative data from a large number of individuals and summarize the results in a report format. It consists of two worksheets: one for entering respondent data and another for interpreting the results in a convenient scorecard format. Further statistical analyses, conclusions, and recommendations can be added to the report as needed.</t>
  </si>
  <si>
    <t>For each respondent, enter their responses to the questionnaire items.</t>
  </si>
  <si>
    <t>Repeat this process for every respondent to build a complete dataset.</t>
  </si>
  <si>
    <t>Review this report for patterns, trends, and insights.</t>
  </si>
  <si>
    <t>You can enhance the report by adding statistical analysis, conclusions, and recommendations as needed.</t>
  </si>
  <si>
    <t>Enter the key attributes and possible values for the contextual data (e.g., Gender: Male/Female).</t>
  </si>
  <si>
    <t>In Section I, enter the contextual data values for each respondent.</t>
  </si>
  <si>
    <t>In Section II, list all the items or questions from the questionnaire.</t>
  </si>
  <si>
    <t>Go to the "Questionnaire Analysis Report" worksheet, which summarizes the data entered.</t>
  </si>
  <si>
    <t>All things reserved to GCPL</t>
  </si>
  <si>
    <t>To learn more about other continuous improvement tools, visit the gemba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</si>
</sst>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0000CC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Wingdings 3"/>
      <family val="1"/>
      <charset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4" fillId="0" borderId="0"/>
    <xf numFmtId="0" fontId="2" fillId="0" borderId="0"/>
    <xf numFmtId="0" fontId="14" fillId="0" borderId="0" applyNumberFormat="0" applyFill="0" applyBorder="0" applyAlignment="0" applyProtection="0"/>
    <xf numFmtId="0" fontId="4" fillId="0" borderId="0" applyProtection="0"/>
    <xf numFmtId="0" fontId="3" fillId="0" borderId="0"/>
  </cellStyleXfs>
  <cellXfs count="129">
    <xf numFmtId="0" fontId="0" fillId="0" borderId="0" xfId="0"/>
    <xf numFmtId="0" fontId="2" fillId="2" borderId="0" xfId="10" applyFill="1" applyAlignment="1">
      <alignment vertical="center"/>
    </xf>
    <xf numFmtId="0" fontId="13" fillId="2" borderId="0" xfId="10" applyFont="1" applyFill="1" applyAlignment="1">
      <alignment vertical="center"/>
    </xf>
    <xf numFmtId="0" fontId="7" fillId="2" borderId="0" xfId="1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2" xfId="6" applyFont="1" applyFill="1" applyBorder="1" applyAlignment="1" applyProtection="1">
      <alignment horizontal="left" vertical="center"/>
      <protection locked="0"/>
    </xf>
    <xf numFmtId="0" fontId="7" fillId="3" borderId="3" xfId="6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vertical="center"/>
    </xf>
    <xf numFmtId="0" fontId="7" fillId="3" borderId="2" xfId="6" quotePrefix="1" applyFont="1" applyFill="1" applyBorder="1" applyAlignment="1" applyProtection="1">
      <alignment horizontal="left" vertical="center"/>
      <protection locked="0"/>
    </xf>
    <xf numFmtId="0" fontId="7" fillId="2" borderId="0" xfId="6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2" fontId="7" fillId="2" borderId="0" xfId="0" applyNumberFormat="1" applyFont="1" applyFill="1" applyAlignment="1">
      <alignment horizontal="right" vertical="center"/>
    </xf>
    <xf numFmtId="2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2" fontId="7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23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23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right" vertical="center"/>
    </xf>
    <xf numFmtId="2" fontId="7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3" borderId="2" xfId="6" applyFont="1" applyFill="1" applyBorder="1" applyAlignment="1">
      <alignment horizontal="left" vertical="center"/>
    </xf>
    <xf numFmtId="0" fontId="7" fillId="3" borderId="3" xfId="6" applyFont="1" applyFill="1" applyBorder="1" applyAlignment="1">
      <alignment horizontal="right" vertical="center"/>
    </xf>
    <xf numFmtId="0" fontId="22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right" vertical="center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2" fontId="19" fillId="2" borderId="16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 applyProtection="1">
      <alignment vertical="center"/>
      <protection locked="0"/>
    </xf>
    <xf numFmtId="0" fontId="19" fillId="2" borderId="16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horizontal="right" vertical="center"/>
      <protection locked="0"/>
    </xf>
    <xf numFmtId="2" fontId="18" fillId="2" borderId="16" xfId="0" applyNumberFormat="1" applyFont="1" applyFill="1" applyBorder="1" applyAlignment="1">
      <alignment horizontal="center" vertical="center"/>
    </xf>
    <xf numFmtId="1" fontId="18" fillId="2" borderId="16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164" fontId="18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right" vertical="center"/>
    </xf>
    <xf numFmtId="1" fontId="19" fillId="2" borderId="16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left" vertical="center"/>
    </xf>
    <xf numFmtId="0" fontId="7" fillId="2" borderId="15" xfId="6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/>
    </xf>
    <xf numFmtId="0" fontId="21" fillId="7" borderId="17" xfId="12" applyFont="1" applyFill="1" applyBorder="1" applyAlignment="1" applyProtection="1">
      <alignment horizontal="center" vertical="center"/>
    </xf>
    <xf numFmtId="0" fontId="21" fillId="7" borderId="18" xfId="12" applyFont="1" applyFill="1" applyBorder="1" applyAlignment="1" applyProtection="1">
      <alignment horizontal="center" vertical="center"/>
    </xf>
    <xf numFmtId="0" fontId="21" fillId="7" borderId="19" xfId="12" applyFont="1" applyFill="1" applyBorder="1" applyAlignment="1" applyProtection="1">
      <alignment horizontal="center" vertical="center"/>
    </xf>
    <xf numFmtId="2" fontId="7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/>
    <xf numFmtId="0" fontId="7" fillId="3" borderId="11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13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7" fillId="3" borderId="9" xfId="0" applyFont="1" applyFill="1" applyBorder="1" applyAlignment="1" applyProtection="1">
      <alignment vertical="center"/>
      <protection locked="0"/>
    </xf>
    <xf numFmtId="0" fontId="25" fillId="3" borderId="8" xfId="0" applyFont="1" applyFill="1" applyBorder="1" applyAlignment="1" applyProtection="1">
      <alignment vertical="center"/>
      <protection locked="0"/>
    </xf>
    <xf numFmtId="0" fontId="7" fillId="2" borderId="16" xfId="6" applyFont="1" applyFill="1" applyBorder="1" applyAlignment="1">
      <alignment horizontal="left" vertical="center"/>
    </xf>
    <xf numFmtId="0" fontId="7" fillId="3" borderId="16" xfId="6" applyFont="1" applyFill="1" applyBorder="1" applyAlignment="1" applyProtection="1">
      <alignment horizontal="left" vertical="center"/>
      <protection locked="0"/>
    </xf>
    <xf numFmtId="0" fontId="7" fillId="3" borderId="16" xfId="6" quotePrefix="1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>
      <alignment horizontal="center" vertical="center"/>
    </xf>
    <xf numFmtId="0" fontId="7" fillId="3" borderId="16" xfId="6" applyFont="1" applyFill="1" applyBorder="1" applyAlignment="1">
      <alignment horizontal="left" vertical="center"/>
    </xf>
    <xf numFmtId="0" fontId="7" fillId="3" borderId="20" xfId="6" applyFont="1" applyFill="1" applyBorder="1" applyAlignment="1" applyProtection="1">
      <alignment horizontal="left" vertical="center"/>
      <protection locked="0"/>
    </xf>
    <xf numFmtId="0" fontId="7" fillId="3" borderId="20" xfId="6" applyFont="1" applyFill="1" applyBorder="1" applyAlignment="1">
      <alignment horizontal="right" vertical="center"/>
    </xf>
    <xf numFmtId="0" fontId="22" fillId="4" borderId="16" xfId="0" applyFont="1" applyFill="1" applyBorder="1" applyAlignment="1">
      <alignment vertical="center"/>
    </xf>
    <xf numFmtId="0" fontId="22" fillId="4" borderId="16" xfId="0" applyFont="1" applyFill="1" applyBorder="1" applyAlignment="1">
      <alignment horizontal="right" vertical="center"/>
    </xf>
    <xf numFmtId="0" fontId="22" fillId="2" borderId="16" xfId="6" applyFont="1" applyFill="1" applyBorder="1" applyAlignment="1">
      <alignment vertical="center"/>
    </xf>
    <xf numFmtId="0" fontId="22" fillId="2" borderId="16" xfId="6" applyFont="1" applyFill="1" applyBorder="1" applyAlignment="1">
      <alignment horizontal="right" vertical="center"/>
    </xf>
    <xf numFmtId="0" fontId="22" fillId="2" borderId="16" xfId="6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right" vertical="center"/>
    </xf>
    <xf numFmtId="2" fontId="7" fillId="4" borderId="21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vertical="center"/>
    </xf>
    <xf numFmtId="164" fontId="7" fillId="4" borderId="21" xfId="0" applyNumberFormat="1" applyFont="1" applyFill="1" applyBorder="1" applyAlignment="1">
      <alignment horizontal="center" vertical="center"/>
    </xf>
    <xf numFmtId="2" fontId="7" fillId="3" borderId="21" xfId="0" applyNumberFormat="1" applyFont="1" applyFill="1" applyBorder="1" applyAlignment="1" applyProtection="1">
      <alignment horizontal="center" vertical="center"/>
      <protection locked="0"/>
    </xf>
    <xf numFmtId="0" fontId="23" fillId="4" borderId="2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6" borderId="1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vertical="center"/>
    </xf>
    <xf numFmtId="0" fontId="7" fillId="6" borderId="0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7" borderId="0" xfId="12" applyFont="1" applyFill="1" applyAlignment="1" applyProtection="1">
      <alignment horizontal="center" vertical="center" wrapText="1"/>
    </xf>
    <xf numFmtId="0" fontId="1" fillId="7" borderId="22" xfId="10" applyFont="1" applyFill="1" applyBorder="1" applyAlignment="1">
      <alignment horizontal="center" vertical="center"/>
    </xf>
    <xf numFmtId="0" fontId="2" fillId="7" borderId="23" xfId="10" applyFill="1" applyBorder="1" applyAlignment="1">
      <alignment horizontal="center" vertical="center"/>
    </xf>
    <xf numFmtId="0" fontId="2" fillId="7" borderId="24" xfId="10" applyFill="1" applyBorder="1" applyAlignment="1">
      <alignment horizontal="center" vertical="center"/>
    </xf>
    <xf numFmtId="0" fontId="11" fillId="2" borderId="16" xfId="10" applyFont="1" applyFill="1" applyBorder="1" applyAlignment="1">
      <alignment vertical="center"/>
    </xf>
    <xf numFmtId="0" fontId="2" fillId="2" borderId="16" xfId="10" applyFill="1" applyBorder="1" applyAlignment="1">
      <alignment vertical="center"/>
    </xf>
    <xf numFmtId="0" fontId="7" fillId="4" borderId="16" xfId="10" applyFont="1" applyFill="1" applyBorder="1" applyAlignment="1">
      <alignment horizontal="left" vertical="center" wrapText="1"/>
    </xf>
    <xf numFmtId="0" fontId="12" fillId="4" borderId="16" xfId="10" applyFont="1" applyFill="1" applyBorder="1" applyAlignment="1">
      <alignment horizontal="left" vertical="center" wrapText="1"/>
    </xf>
    <xf numFmtId="0" fontId="7" fillId="4" borderId="16" xfId="10" applyFont="1" applyFill="1" applyBorder="1" applyAlignment="1">
      <alignment vertical="center"/>
    </xf>
    <xf numFmtId="0" fontId="2" fillId="4" borderId="16" xfId="10" applyFill="1" applyBorder="1" applyAlignment="1">
      <alignment vertical="center"/>
    </xf>
    <xf numFmtId="0" fontId="7" fillId="2" borderId="16" xfId="10" applyFont="1" applyFill="1" applyBorder="1" applyAlignment="1">
      <alignment vertical="center"/>
    </xf>
    <xf numFmtId="0" fontId="15" fillId="4" borderId="16" xfId="11" applyFont="1" applyFill="1" applyBorder="1" applyAlignment="1">
      <alignment vertical="center"/>
    </xf>
    <xf numFmtId="0" fontId="2" fillId="2" borderId="25" xfId="10" applyFill="1" applyBorder="1" applyAlignment="1">
      <alignment horizontal="center" vertical="center"/>
    </xf>
    <xf numFmtId="0" fontId="2" fillId="2" borderId="26" xfId="10" applyFill="1" applyBorder="1" applyAlignment="1">
      <alignment horizontal="center" vertical="center"/>
    </xf>
    <xf numFmtId="0" fontId="2" fillId="2" borderId="27" xfId="10" applyFill="1" applyBorder="1" applyAlignment="1">
      <alignment horizontal="center" vertical="center"/>
    </xf>
    <xf numFmtId="0" fontId="16" fillId="7" borderId="0" xfId="12" applyFont="1" applyFill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</cellXfs>
  <cellStyles count="14">
    <cellStyle name="Hyperlink 2" xfId="11" xr:uid="{58E926C5-0B18-4C6A-A29F-85FF3879DC6F}"/>
    <cellStyle name="Normal" xfId="0" builtinId="0"/>
    <cellStyle name="Normal 2" xfId="2" xr:uid="{00000000-0005-0000-0000-000001000000}"/>
    <cellStyle name="Normal 2 2" xfId="9" xr:uid="{00000000-0005-0000-0000-000002000000}"/>
    <cellStyle name="Normal 2 3" xfId="12" xr:uid="{64C88B40-CFC5-4AEF-AC62-D88C558801B2}"/>
    <cellStyle name="Normal 3" xfId="1" xr:uid="{00000000-0005-0000-0000-000003000000}"/>
    <cellStyle name="Normal 3 2" xfId="3" xr:uid="{00000000-0005-0000-0000-000004000000}"/>
    <cellStyle name="Normal 3 3" xfId="13" xr:uid="{BF48D994-899C-475A-933A-8F67FF23B211}"/>
    <cellStyle name="Normal 4" xfId="4" xr:uid="{00000000-0005-0000-0000-000005000000}"/>
    <cellStyle name="Normal 5" xfId="5" xr:uid="{00000000-0005-0000-0000-000006000000}"/>
    <cellStyle name="Normal 5 2" xfId="6" xr:uid="{00000000-0005-0000-0000-000007000000}"/>
    <cellStyle name="Normal 6" xfId="7" xr:uid="{00000000-0005-0000-0000-000008000000}"/>
    <cellStyle name="Normal 7" xfId="8" xr:uid="{00000000-0005-0000-0000-000009000000}"/>
    <cellStyle name="Normal 9" xfId="10" xr:uid="{D89B159E-6171-4E64-A6F6-555507D1E1AC}"/>
  </cellStyles>
  <dxfs count="9">
    <dxf>
      <font>
        <color rgb="FF00B050"/>
      </font>
    </dxf>
    <dxf>
      <font>
        <color rgb="FFFF0000"/>
      </font>
    </dxf>
    <dxf>
      <font>
        <color theme="0" tint="-4.9989318521683403E-2"/>
      </font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</dxfs>
  <tableStyles count="0" defaultTableStyle="TableStyleMedium9" defaultPivotStyle="PivotStyleLight16"/>
  <colors>
    <mruColors>
      <color rgb="FFCCFFFF"/>
      <color rgb="FF33CCCC"/>
      <color rgb="FF0000CC"/>
      <color rgb="FFCCFF99"/>
      <color rgb="FF99CCFF"/>
      <color rgb="FF9999FF"/>
      <color rgb="FF99CC00"/>
      <color rgb="FFFF99FF"/>
      <color rgb="FFFF99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Report'!$G$11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Sheet'!$DF$14:$DJ$14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C7A-45A1-800D-4E1EE2A8B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27857280"/>
        <c:axId val="1127843680"/>
      </c:barChart>
      <c:catAx>
        <c:axId val="112785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7843680"/>
        <c:crosses val="autoZero"/>
        <c:auto val="1"/>
        <c:lblAlgn val="ctr"/>
        <c:lblOffset val="100"/>
        <c:noMultiLvlLbl val="0"/>
      </c:catAx>
      <c:valAx>
        <c:axId val="1127843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785728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Report'!$G$24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Sheet'!$DF$27:$DJ$27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376-4915-916F-66CDC4C9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24000"/>
        <c:axId val="1131928896"/>
      </c:barChart>
      <c:catAx>
        <c:axId val="113192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28896"/>
        <c:crosses val="autoZero"/>
        <c:auto val="1"/>
        <c:lblAlgn val="ctr"/>
        <c:lblOffset val="100"/>
        <c:noMultiLvlLbl val="0"/>
      </c:catAx>
      <c:valAx>
        <c:axId val="1131928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2400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Sheet'!$DF$28:$DJ$28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70-47B7-8300-5F8CD8703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25088"/>
        <c:axId val="1131927808"/>
      </c:barChart>
      <c:catAx>
        <c:axId val="1131925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27808"/>
        <c:crosses val="autoZero"/>
        <c:auto val="1"/>
        <c:lblAlgn val="ctr"/>
        <c:lblOffset val="100"/>
        <c:noMultiLvlLbl val="0"/>
      </c:catAx>
      <c:valAx>
        <c:axId val="1131927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2508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Report'!$G$27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Sheet'!$DF$30:$DJ$30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1BE-42B5-8BC3-3C02C200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09856"/>
        <c:axId val="1131902240"/>
      </c:barChart>
      <c:catAx>
        <c:axId val="113190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02240"/>
        <c:crosses val="autoZero"/>
        <c:auto val="1"/>
        <c:lblAlgn val="ctr"/>
        <c:lblOffset val="100"/>
        <c:noMultiLvlLbl val="0"/>
      </c:catAx>
      <c:valAx>
        <c:axId val="1131902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0985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Sheet'!$DF$31:$DJ$31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966-46CE-97C2-2BA2374C5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07136"/>
        <c:axId val="1131907680"/>
      </c:barChart>
      <c:catAx>
        <c:axId val="11319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07680"/>
        <c:crosses val="autoZero"/>
        <c:auto val="1"/>
        <c:lblAlgn val="ctr"/>
        <c:lblOffset val="100"/>
        <c:noMultiLvlLbl val="0"/>
      </c:catAx>
      <c:valAx>
        <c:axId val="1131907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0713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Report'!$G$29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Sheet'!$DF$32:$DJ$32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E4C-45AA-A0AD-FA6AE6B7C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22912"/>
        <c:axId val="1131919104"/>
      </c:barChart>
      <c:catAx>
        <c:axId val="113192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19104"/>
        <c:crosses val="autoZero"/>
        <c:auto val="1"/>
        <c:lblAlgn val="ctr"/>
        <c:lblOffset val="100"/>
        <c:noMultiLvlLbl val="0"/>
      </c:catAx>
      <c:valAx>
        <c:axId val="1131919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2291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Report'!$G$30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Sheet'!$DF$33:$DJ$33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48-43CD-A0A8-9FDDAC610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08768"/>
        <c:axId val="1131923456"/>
      </c:barChart>
      <c:catAx>
        <c:axId val="113190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23456"/>
        <c:crosses val="autoZero"/>
        <c:auto val="1"/>
        <c:lblAlgn val="ctr"/>
        <c:lblOffset val="100"/>
        <c:noMultiLvlLbl val="0"/>
      </c:catAx>
      <c:valAx>
        <c:axId val="1131923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0876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>
      <a:solidFill>
        <a:schemeClr val="bg1">
          <a:lumMod val="75000"/>
        </a:schemeClr>
      </a:solidFill>
    </a:ln>
  </c:sp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Report'!$G$31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Sheet'!$DF$34:$DJ$34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DB0-4181-A613-69C43B079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00608"/>
        <c:axId val="1131916384"/>
      </c:barChart>
      <c:catAx>
        <c:axId val="113190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16384"/>
        <c:crosses val="autoZero"/>
        <c:auto val="1"/>
        <c:lblAlgn val="ctr"/>
        <c:lblOffset val="100"/>
        <c:noMultiLvlLbl val="0"/>
      </c:catAx>
      <c:valAx>
        <c:axId val="1131916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0060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Report'!$G$17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Sheet'!$DF$20:$DJ$20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7B1-4780-B334-4E2342332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03328"/>
        <c:axId val="1131928352"/>
      </c:barChart>
      <c:catAx>
        <c:axId val="113190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28352"/>
        <c:crosses val="autoZero"/>
        <c:auto val="1"/>
        <c:lblAlgn val="ctr"/>
        <c:lblOffset val="100"/>
        <c:noMultiLvlLbl val="0"/>
      </c:catAx>
      <c:valAx>
        <c:axId val="113192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0332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Report'!$G$34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Sheet'!$DF$37:$DJ$37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C33-4025-BFD5-B5EC129C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17472"/>
        <c:axId val="1131913120"/>
      </c:barChart>
      <c:catAx>
        <c:axId val="113191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13120"/>
        <c:crosses val="autoZero"/>
        <c:auto val="1"/>
        <c:lblAlgn val="ctr"/>
        <c:lblOffset val="100"/>
        <c:noMultiLvlLbl val="0"/>
      </c:catAx>
      <c:valAx>
        <c:axId val="1131913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1747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Report'!$G$35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Sheet'!$DF$38:$DJ$38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1B9-4FA6-A277-DA898973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03872"/>
        <c:axId val="1131896800"/>
      </c:barChart>
      <c:catAx>
        <c:axId val="113190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896800"/>
        <c:crosses val="autoZero"/>
        <c:auto val="1"/>
        <c:lblAlgn val="ctr"/>
        <c:lblOffset val="100"/>
        <c:noMultiLvlLbl val="0"/>
      </c:catAx>
      <c:valAx>
        <c:axId val="1131896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0387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Report'!$G$12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Sheet'!$DF$15:$DJ$15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EF5-4925-9A91-214F272C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27865984"/>
        <c:axId val="1127861632"/>
      </c:barChart>
      <c:catAx>
        <c:axId val="112786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7861632"/>
        <c:crosses val="autoZero"/>
        <c:auto val="1"/>
        <c:lblAlgn val="ctr"/>
        <c:lblOffset val="100"/>
        <c:noMultiLvlLbl val="0"/>
      </c:catAx>
      <c:valAx>
        <c:axId val="1127861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7865984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Report'!$G$36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Sheet'!$DF$39:$DJ$39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AA-4255-9496-69B530871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897344"/>
        <c:axId val="1131912576"/>
      </c:barChart>
      <c:catAx>
        <c:axId val="113189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12576"/>
        <c:crosses val="autoZero"/>
        <c:auto val="1"/>
        <c:lblAlgn val="ctr"/>
        <c:lblOffset val="100"/>
        <c:noMultiLvlLbl val="0"/>
      </c:catAx>
      <c:valAx>
        <c:axId val="1131912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897344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Report'!$G$37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Sheet'!$DF$40:$DJ$40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A5-455C-9FB6-561F59F84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14208"/>
        <c:axId val="1131914752"/>
      </c:barChart>
      <c:catAx>
        <c:axId val="113191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14752"/>
        <c:crosses val="autoZero"/>
        <c:auto val="1"/>
        <c:lblAlgn val="ctr"/>
        <c:lblOffset val="100"/>
        <c:noMultiLvlLbl val="0"/>
      </c:catAx>
      <c:valAx>
        <c:axId val="1131914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1420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Report'!$N$10</c:f>
              <c:strCache>
                <c:ptCount val="1"/>
                <c:pt idx="0">
                  <c:v>Basic Graphical Analysis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'Questionnaire Analysis Sheet'!$DF$41:$DJ$41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C2-458B-91BF-028FA1BB30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131916928"/>
        <c:axId val="1131918560"/>
      </c:barChart>
      <c:catAx>
        <c:axId val="113191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18560"/>
        <c:crosses val="autoZero"/>
        <c:auto val="1"/>
        <c:lblAlgn val="ctr"/>
        <c:lblOffset val="100"/>
        <c:noMultiLvlLbl val="0"/>
      </c:catAx>
      <c:valAx>
        <c:axId val="113191856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131916928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CAMPUS</a:t>
            </a:r>
            <a:endParaRPr lang="en-US"/>
          </a:p>
        </c:rich>
      </c:tx>
      <c:layout>
        <c:manualLayout>
          <c:xMode val="edge"/>
          <c:yMode val="edge"/>
          <c:x val="2.141051812967801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635802469135804"/>
          <c:y val="4.8309178743961352E-2"/>
          <c:w val="0.29243827160493829"/>
          <c:h val="0.91545893719806759"/>
        </c:manualLayout>
      </c:layout>
      <c:doughnutChart>
        <c:varyColors val="1"/>
        <c:ser>
          <c:idx val="0"/>
          <c:order val="0"/>
          <c:tx>
            <c:strRef>
              <c:f>'Questionnaire Analysis Report'!$I$3</c:f>
              <c:strCache>
                <c:ptCount val="1"/>
                <c:pt idx="0">
                  <c:v>CONTEXTUAL DATA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02-4532-B83F-87C5BDC0818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02-4532-B83F-87C5BDC0818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02-4532-B83F-87C5BDC0818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1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1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02-4532-B83F-87C5BDC0818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3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3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02-4532-B83F-87C5BDC08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'Questionnaire Analysis Report'!$I$4:$I$8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'Questionnaire Analysis Report'!$J$4:$J$8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02-4532-B83F-87C5BDC08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10719840575485"/>
          <c:y val="0"/>
          <c:w val="0.30689280159424515"/>
          <c:h val="0.87922705314009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COLLEGE</a:t>
            </a:r>
          </a:p>
        </c:rich>
      </c:tx>
      <c:layout>
        <c:manualLayout>
          <c:xMode val="edge"/>
          <c:yMode val="edge"/>
          <c:x val="2.141051812967801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635802469135804"/>
          <c:y val="4.8309178743961352E-2"/>
          <c:w val="0.29243827160493829"/>
          <c:h val="0.91545893719806759"/>
        </c:manualLayout>
      </c:layout>
      <c:doughnutChart>
        <c:varyColors val="1"/>
        <c:ser>
          <c:idx val="0"/>
          <c:order val="0"/>
          <c:tx>
            <c:strRef>
              <c:f>'Questionnaire Analysis Report'!$M$3</c:f>
              <c:strCache>
                <c:ptCount val="1"/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98-42DD-BDA2-D6E7B5CFD15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98-42DD-BDA2-D6E7B5CFD15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98-42DD-BDA2-D6E7B5CFD15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98-42DD-BDA2-D6E7B5CFD15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4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4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98-42DD-BDA2-D6E7B5CFD1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'Questionnaire Analysis Report'!$M$4:$M$8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'Questionnaire Analysis Report'!$N$4:$N$8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98-42DD-BDA2-D6E7B5CF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10719840575485"/>
          <c:y val="0"/>
          <c:w val="0.30689280159424515"/>
          <c:h val="0.87922705314009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>
        <c:manualLayout>
          <c:xMode val="edge"/>
          <c:yMode val="edge"/>
          <c:x val="2.141051812967801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635802469135804"/>
          <c:y val="4.8309178743961352E-2"/>
          <c:w val="0.29243827160493829"/>
          <c:h val="0.91545893719806759"/>
        </c:manualLayout>
      </c:layout>
      <c:doughnutChart>
        <c:varyColors val="1"/>
        <c:ser>
          <c:idx val="0"/>
          <c:order val="0"/>
          <c:tx>
            <c:strRef>
              <c:f>'Questionnaire Analysis Report'!$Q$3</c:f>
              <c:strCache>
                <c:ptCount val="1"/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14-4DBA-B3C1-4CB82F4B2845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614-4DBA-B3C1-4CB82F4B2845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614-4DBA-B3C1-4CB82F4B2845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614-4DBA-B3C1-4CB82F4B2845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614-4DBA-B3C1-4CB82F4B28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'Questionnaire Analysis Report'!$Q$4:$Q$8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'Questionnaire Analysis Report'!$R$4:$R$8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14-4DBA-B3C1-4CB82F4B2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10719840575485"/>
          <c:y val="0"/>
          <c:w val="0.30689280159424515"/>
          <c:h val="0.8671497584541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Report'!$G$12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Sheet'!$DF$16:$DJ$16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7EF-4059-BF5E-249D29C9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5659760"/>
        <c:axId val="1135641808"/>
      </c:barChart>
      <c:catAx>
        <c:axId val="113565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5641808"/>
        <c:crosses val="autoZero"/>
        <c:auto val="1"/>
        <c:lblAlgn val="ctr"/>
        <c:lblOffset val="100"/>
        <c:noMultiLvlLbl val="0"/>
      </c:catAx>
      <c:valAx>
        <c:axId val="1135641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565976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Report'!$G$12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Sheet'!$DF$17:$DJ$17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2CD-4C39-8AB1-396F12FE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5648880"/>
        <c:axId val="1135641264"/>
      </c:barChart>
      <c:catAx>
        <c:axId val="113564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5641264"/>
        <c:crosses val="autoZero"/>
        <c:auto val="1"/>
        <c:lblAlgn val="ctr"/>
        <c:lblOffset val="100"/>
        <c:noMultiLvlLbl val="0"/>
      </c:catAx>
      <c:valAx>
        <c:axId val="113564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564888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Report'!$G$20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Sheet'!$DF$24:$DJ$24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8F8-4609-A68C-5E70D1647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5654320"/>
        <c:axId val="1135665744"/>
      </c:barChart>
      <c:catAx>
        <c:axId val="1135654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5665744"/>
        <c:crosses val="autoZero"/>
        <c:auto val="1"/>
        <c:lblAlgn val="ctr"/>
        <c:lblOffset val="100"/>
        <c:noMultiLvlLbl val="0"/>
      </c:catAx>
      <c:valAx>
        <c:axId val="1135665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565432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Sheet'!$DF$29:$DJ$29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E37-41DC-B60D-BC563FAF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5642352"/>
        <c:axId val="1135653232"/>
      </c:barChart>
      <c:catAx>
        <c:axId val="113564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5653232"/>
        <c:crosses val="autoZero"/>
        <c:auto val="1"/>
        <c:lblAlgn val="ctr"/>
        <c:lblOffset val="100"/>
        <c:noMultiLvlLbl val="0"/>
      </c:catAx>
      <c:valAx>
        <c:axId val="1135653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564235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Report'!$G$15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Sheet'!$DF$18:$DJ$18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EB6-4E85-839B-089B3AB22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27843136"/>
        <c:axId val="1127873600"/>
      </c:barChart>
      <c:catAx>
        <c:axId val="112784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7873600"/>
        <c:crosses val="autoZero"/>
        <c:auto val="1"/>
        <c:lblAlgn val="ctr"/>
        <c:lblOffset val="100"/>
        <c:noMultiLvlLbl val="0"/>
      </c:catAx>
      <c:valAx>
        <c:axId val="1127873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784313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Report'!$G$31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Sheet'!$DF$35:$DJ$35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14E-4501-8961-F2BF4E241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5669008"/>
        <c:axId val="1135654864"/>
      </c:barChart>
      <c:catAx>
        <c:axId val="113566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5654864"/>
        <c:crosses val="autoZero"/>
        <c:auto val="1"/>
        <c:lblAlgn val="ctr"/>
        <c:lblOffset val="100"/>
        <c:noMultiLvlLbl val="0"/>
      </c:catAx>
      <c:valAx>
        <c:axId val="1135654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566900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Report'!$G$31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Sheet'!$DF$36:$DJ$36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743-4AFE-869F-8984D76A6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5666832"/>
        <c:axId val="1135643984"/>
      </c:barChart>
      <c:catAx>
        <c:axId val="113566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5643984"/>
        <c:crosses val="autoZero"/>
        <c:auto val="1"/>
        <c:lblAlgn val="ctr"/>
        <c:lblOffset val="100"/>
        <c:noMultiLvlLbl val="0"/>
      </c:catAx>
      <c:valAx>
        <c:axId val="1135643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566683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Report'!$G$16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Sheet'!$DF$19:$DJ$19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78B-4AA9-ABEF-BD85ABC1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27846400"/>
        <c:axId val="1127864352"/>
      </c:barChart>
      <c:catAx>
        <c:axId val="112784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7864352"/>
        <c:crosses val="autoZero"/>
        <c:auto val="1"/>
        <c:lblAlgn val="ctr"/>
        <c:lblOffset val="100"/>
        <c:noMultiLvlLbl val="0"/>
      </c:catAx>
      <c:valAx>
        <c:axId val="1127864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784640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Report'!$G$18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Sheet'!$DF$21:$DJ$21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C9-4501-B3DA-BB370BD60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27861088"/>
        <c:axId val="1127844224"/>
      </c:barChart>
      <c:catAx>
        <c:axId val="112786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7844224"/>
        <c:crosses val="autoZero"/>
        <c:auto val="1"/>
        <c:lblAlgn val="ctr"/>
        <c:lblOffset val="100"/>
        <c:noMultiLvlLbl val="0"/>
      </c:catAx>
      <c:valAx>
        <c:axId val="1127844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786108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Report'!$G$19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Sheet'!$DF$22:$DJ$22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0DD-49C6-8A76-BACFF8CE3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27845312"/>
        <c:axId val="1127850752"/>
      </c:barChart>
      <c:catAx>
        <c:axId val="112784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7850752"/>
        <c:crosses val="autoZero"/>
        <c:auto val="1"/>
        <c:lblAlgn val="ctr"/>
        <c:lblOffset val="100"/>
        <c:noMultiLvlLbl val="0"/>
      </c:catAx>
      <c:valAx>
        <c:axId val="1127850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784531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Report'!$G$20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Sheet'!$DF$23:$DJ$23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BC-4B14-8622-C9719124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27864896"/>
        <c:axId val="1127865440"/>
      </c:barChart>
      <c:catAx>
        <c:axId val="112786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7865440"/>
        <c:crosses val="autoZero"/>
        <c:auto val="1"/>
        <c:lblAlgn val="ctr"/>
        <c:lblOffset val="100"/>
        <c:noMultiLvlLbl val="0"/>
      </c:catAx>
      <c:valAx>
        <c:axId val="1127865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786489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Report'!$G$22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Sheet'!$DF$25:$DJ$25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43A-441D-8657-20DB950BC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27852928"/>
        <c:axId val="1127853472"/>
      </c:barChart>
      <c:catAx>
        <c:axId val="1127852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7853472"/>
        <c:crosses val="autoZero"/>
        <c:auto val="1"/>
        <c:lblAlgn val="ctr"/>
        <c:lblOffset val="100"/>
        <c:noMultiLvlLbl val="0"/>
      </c:catAx>
      <c:valAx>
        <c:axId val="1127853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2785292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'Questionnaire Analysis Report'!$G$23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'Questionnaire Analysis Sheet'!$DF$26:$DJ$26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'Spring 2016-2017'!#REF!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9CC-4981-A375-4F97DF173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31904960"/>
        <c:axId val="1131906048"/>
      </c:barChart>
      <c:catAx>
        <c:axId val="113190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906048"/>
        <c:crosses val="autoZero"/>
        <c:auto val="1"/>
        <c:lblAlgn val="ctr"/>
        <c:lblOffset val="100"/>
        <c:noMultiLvlLbl val="0"/>
      </c:catAx>
      <c:valAx>
        <c:axId val="1131906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190496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10</xdr:row>
      <xdr:rowOff>0</xdr:rowOff>
    </xdr:from>
    <xdr:to>
      <xdr:col>9</xdr:col>
      <xdr:colOff>0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9</xdr:col>
      <xdr:colOff>0</xdr:colOff>
      <xdr:row>12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9</xdr:col>
      <xdr:colOff>0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9</xdr:col>
      <xdr:colOff>0</xdr:colOff>
      <xdr:row>18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9</xdr:col>
      <xdr:colOff>0</xdr:colOff>
      <xdr:row>20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9</xdr:col>
      <xdr:colOff>0</xdr:colOff>
      <xdr:row>22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22</xdr:row>
      <xdr:rowOff>0</xdr:rowOff>
    </xdr:from>
    <xdr:to>
      <xdr:col>9</xdr:col>
      <xdr:colOff>0</xdr:colOff>
      <xdr:row>23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23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24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26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9</xdr:col>
      <xdr:colOff>0</xdr:colOff>
      <xdr:row>30</xdr:row>
      <xdr:rowOff>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9</xdr:col>
      <xdr:colOff>0</xdr:colOff>
      <xdr:row>17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9</xdr:col>
      <xdr:colOff>0</xdr:colOff>
      <xdr:row>34</xdr:row>
      <xdr:rowOff>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9</xdr:col>
      <xdr:colOff>0</xdr:colOff>
      <xdr:row>35</xdr:row>
      <xdr:rowOff>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9</xdr:col>
      <xdr:colOff>0</xdr:colOff>
      <xdr:row>36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9</xdr:col>
      <xdr:colOff>0</xdr:colOff>
      <xdr:row>37</xdr:row>
      <xdr:rowOff>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19</xdr:col>
      <xdr:colOff>0</xdr:colOff>
      <xdr:row>16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0</xdr:colOff>
      <xdr:row>16</xdr:row>
      <xdr:rowOff>0</xdr:rowOff>
    </xdr:from>
    <xdr:to>
      <xdr:col>19</xdr:col>
      <xdr:colOff>0</xdr:colOff>
      <xdr:row>23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0</xdr:colOff>
      <xdr:row>23</xdr:row>
      <xdr:rowOff>0</xdr:rowOff>
    </xdr:from>
    <xdr:to>
      <xdr:col>19</xdr:col>
      <xdr:colOff>0</xdr:colOff>
      <xdr:row>30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0</xdr:colOff>
      <xdr:row>30</xdr:row>
      <xdr:rowOff>0</xdr:rowOff>
    </xdr:from>
    <xdr:to>
      <xdr:col>19</xdr:col>
      <xdr:colOff>0</xdr:colOff>
      <xdr:row>37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9</xdr:col>
      <xdr:colOff>0</xdr:colOff>
      <xdr:row>13</xdr:row>
      <xdr:rowOff>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21</xdr:row>
      <xdr:rowOff>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9</xdr:col>
      <xdr:colOff>0</xdr:colOff>
      <xdr:row>26</xdr:row>
      <xdr:rowOff>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8</xdr:col>
      <xdr:colOff>0</xdr:colOff>
      <xdr:row>32</xdr:row>
      <xdr:rowOff>0</xdr:rowOff>
    </xdr:from>
    <xdr:to>
      <xdr:col>9</xdr:col>
      <xdr:colOff>0</xdr:colOff>
      <xdr:row>33</xdr:row>
      <xdr:rowOff>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L113"/>
  <sheetViews>
    <sheetView showGridLines="0" topLeftCell="A11" zoomScale="60" zoomScaleNormal="60" workbookViewId="0">
      <selection activeCell="O5" sqref="O5"/>
    </sheetView>
  </sheetViews>
  <sheetFormatPr defaultColWidth="8.81640625" defaultRowHeight="13" x14ac:dyDescent="0.35"/>
  <cols>
    <col min="1" max="1" width="2.7265625" style="4" customWidth="1"/>
    <col min="2" max="2" width="6.7265625" style="4" customWidth="1"/>
    <col min="3" max="8" width="10.7265625" style="4" customWidth="1"/>
    <col min="9" max="116" width="9.7265625" style="4" customWidth="1"/>
    <col min="117" max="118" width="2.7265625" style="4" customWidth="1"/>
    <col min="119" max="16384" width="8.81640625" style="4"/>
  </cols>
  <sheetData>
    <row r="1" spans="2:116" ht="30" customHeight="1" thickBot="1" x14ac:dyDescent="0.4">
      <c r="B1" s="4" t="e" vm="1">
        <v>#VALUE!</v>
      </c>
      <c r="C1" s="62" t="s">
        <v>124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4"/>
    </row>
    <row r="2" spans="2:116" x14ac:dyDescent="0.35">
      <c r="I2" s="126" t="s">
        <v>131</v>
      </c>
      <c r="J2" s="127"/>
      <c r="K2" s="128"/>
    </row>
    <row r="3" spans="2:116" ht="14.5" customHeight="1" x14ac:dyDescent="0.35">
      <c r="B3" s="58" t="s">
        <v>128</v>
      </c>
      <c r="C3" s="58"/>
      <c r="D3" s="59"/>
      <c r="E3" s="5"/>
      <c r="F3" s="6"/>
      <c r="H3" s="7"/>
      <c r="I3" s="60"/>
      <c r="J3" s="60"/>
      <c r="K3" s="60"/>
      <c r="L3" s="7"/>
      <c r="N3" s="7"/>
      <c r="O3" s="7"/>
      <c r="P3" s="7"/>
      <c r="Q3" s="7"/>
      <c r="R3" s="7"/>
      <c r="S3" s="7"/>
      <c r="T3" s="7"/>
    </row>
    <row r="4" spans="2:116" ht="14.5" customHeight="1" x14ac:dyDescent="0.35">
      <c r="B4" s="58" t="s">
        <v>129</v>
      </c>
      <c r="C4" s="58"/>
      <c r="D4" s="59"/>
      <c r="E4" s="8"/>
      <c r="F4" s="6"/>
      <c r="H4" s="7"/>
      <c r="I4" s="60"/>
      <c r="J4" s="60"/>
      <c r="K4" s="60"/>
      <c r="L4" s="7"/>
      <c r="N4" s="7"/>
      <c r="O4" s="7"/>
      <c r="P4" s="7"/>
      <c r="Q4" s="7"/>
      <c r="R4" s="7"/>
      <c r="S4" s="7"/>
      <c r="T4" s="7"/>
    </row>
    <row r="5" spans="2:116" ht="14.5" customHeight="1" x14ac:dyDescent="0.35">
      <c r="B5" s="58" t="s">
        <v>130</v>
      </c>
      <c r="C5" s="58"/>
      <c r="D5" s="59"/>
      <c r="E5" s="5"/>
      <c r="F5" s="6"/>
      <c r="H5" s="7"/>
      <c r="I5" s="60"/>
      <c r="J5" s="60"/>
      <c r="K5" s="60"/>
      <c r="L5" s="7"/>
      <c r="N5" s="7"/>
      <c r="O5" s="7"/>
      <c r="P5" s="7"/>
      <c r="Q5" s="7"/>
      <c r="R5" s="7"/>
      <c r="S5" s="7"/>
      <c r="T5" s="7"/>
    </row>
    <row r="6" spans="2:116" x14ac:dyDescent="0.35">
      <c r="B6" s="56"/>
      <c r="C6" s="56"/>
      <c r="D6" s="57"/>
      <c r="E6" s="33"/>
      <c r="F6" s="34"/>
      <c r="G6" s="7"/>
      <c r="H6" s="7"/>
      <c r="I6" s="60"/>
      <c r="J6" s="60"/>
      <c r="K6" s="60"/>
      <c r="L6" s="7"/>
      <c r="N6" s="7"/>
      <c r="O6" s="7"/>
      <c r="P6" s="7"/>
      <c r="Q6" s="7"/>
      <c r="R6" s="7"/>
      <c r="S6" s="7"/>
      <c r="T6" s="7"/>
    </row>
    <row r="7" spans="2:116" x14ac:dyDescent="0.35">
      <c r="B7" s="56"/>
      <c r="C7" s="56"/>
      <c r="D7" s="57"/>
      <c r="E7" s="33"/>
      <c r="F7" s="34"/>
      <c r="G7" s="7"/>
      <c r="H7" s="7"/>
      <c r="I7" s="60"/>
      <c r="J7" s="60"/>
      <c r="K7" s="60"/>
      <c r="L7" s="7"/>
      <c r="N7" s="7"/>
      <c r="O7" s="7"/>
      <c r="P7" s="7"/>
      <c r="Q7" s="7"/>
      <c r="R7" s="7"/>
      <c r="S7" s="7"/>
      <c r="T7" s="7"/>
    </row>
    <row r="8" spans="2:116" x14ac:dyDescent="0.35">
      <c r="C8" s="9"/>
      <c r="G8" s="37"/>
      <c r="H8" s="10"/>
      <c r="I8" s="7"/>
      <c r="J8" s="11"/>
      <c r="K8" s="7"/>
      <c r="L8" s="7"/>
      <c r="M8" s="7"/>
      <c r="N8" s="7"/>
      <c r="O8" s="7"/>
      <c r="P8" s="7"/>
      <c r="Q8" s="7"/>
      <c r="R8" s="7"/>
      <c r="S8" s="7"/>
      <c r="T8" s="7"/>
    </row>
    <row r="9" spans="2:116" x14ac:dyDescent="0.35">
      <c r="B9" s="35"/>
      <c r="C9" s="38" t="s">
        <v>132</v>
      </c>
      <c r="D9" s="38"/>
      <c r="E9" s="38"/>
      <c r="F9" s="38"/>
      <c r="G9" s="38"/>
      <c r="H9" s="39" t="s">
        <v>102</v>
      </c>
      <c r="I9" s="39" t="s">
        <v>0</v>
      </c>
      <c r="J9" s="39" t="s">
        <v>1</v>
      </c>
      <c r="K9" s="39" t="s">
        <v>2</v>
      </c>
      <c r="L9" s="39" t="s">
        <v>3</v>
      </c>
      <c r="M9" s="39" t="s">
        <v>4</v>
      </c>
      <c r="N9" s="39" t="s">
        <v>5</v>
      </c>
      <c r="O9" s="39" t="s">
        <v>6</v>
      </c>
      <c r="P9" s="39" t="s">
        <v>7</v>
      </c>
      <c r="Q9" s="39" t="s">
        <v>8</v>
      </c>
      <c r="R9" s="39" t="s">
        <v>9</v>
      </c>
      <c r="S9" s="39" t="s">
        <v>10</v>
      </c>
      <c r="T9" s="39" t="s">
        <v>11</v>
      </c>
      <c r="U9" s="39" t="s">
        <v>12</v>
      </c>
      <c r="V9" s="39" t="s">
        <v>13</v>
      </c>
      <c r="W9" s="39" t="s">
        <v>14</v>
      </c>
      <c r="X9" s="39" t="s">
        <v>15</v>
      </c>
      <c r="Y9" s="39" t="s">
        <v>16</v>
      </c>
      <c r="Z9" s="39" t="s">
        <v>17</v>
      </c>
      <c r="AA9" s="39" t="s">
        <v>18</v>
      </c>
      <c r="AB9" s="39" t="s">
        <v>19</v>
      </c>
      <c r="AC9" s="39" t="s">
        <v>20</v>
      </c>
      <c r="AD9" s="39" t="s">
        <v>21</v>
      </c>
      <c r="AE9" s="39" t="s">
        <v>22</v>
      </c>
      <c r="AF9" s="39" t="s">
        <v>23</v>
      </c>
      <c r="AG9" s="39" t="s">
        <v>24</v>
      </c>
      <c r="AH9" s="39" t="s">
        <v>25</v>
      </c>
      <c r="AI9" s="39" t="s">
        <v>26</v>
      </c>
      <c r="AJ9" s="39" t="s">
        <v>27</v>
      </c>
      <c r="AK9" s="39" t="s">
        <v>28</v>
      </c>
      <c r="AL9" s="39" t="s">
        <v>29</v>
      </c>
      <c r="AM9" s="39" t="s">
        <v>30</v>
      </c>
      <c r="AN9" s="39" t="s">
        <v>31</v>
      </c>
      <c r="AO9" s="39" t="s">
        <v>32</v>
      </c>
      <c r="AP9" s="39" t="s">
        <v>33</v>
      </c>
      <c r="AQ9" s="39" t="s">
        <v>34</v>
      </c>
      <c r="AR9" s="39" t="s">
        <v>35</v>
      </c>
      <c r="AS9" s="39" t="s">
        <v>36</v>
      </c>
      <c r="AT9" s="39" t="s">
        <v>37</v>
      </c>
      <c r="AU9" s="39" t="s">
        <v>38</v>
      </c>
      <c r="AV9" s="39" t="s">
        <v>39</v>
      </c>
      <c r="AW9" s="39" t="s">
        <v>40</v>
      </c>
      <c r="AX9" s="39" t="s">
        <v>41</v>
      </c>
      <c r="AY9" s="39" t="s">
        <v>42</v>
      </c>
      <c r="AZ9" s="39" t="s">
        <v>44</v>
      </c>
      <c r="BA9" s="39" t="s">
        <v>45</v>
      </c>
      <c r="BB9" s="39" t="s">
        <v>46</v>
      </c>
      <c r="BC9" s="39" t="s">
        <v>47</v>
      </c>
      <c r="BD9" s="39" t="s">
        <v>48</v>
      </c>
      <c r="BE9" s="39" t="s">
        <v>49</v>
      </c>
      <c r="BF9" s="39" t="s">
        <v>50</v>
      </c>
      <c r="BG9" s="39" t="s">
        <v>51</v>
      </c>
      <c r="BH9" s="39" t="s">
        <v>52</v>
      </c>
      <c r="BI9" s="39" t="s">
        <v>53</v>
      </c>
      <c r="BJ9" s="39" t="s">
        <v>54</v>
      </c>
      <c r="BK9" s="39" t="s">
        <v>55</v>
      </c>
      <c r="BL9" s="39" t="s">
        <v>56</v>
      </c>
      <c r="BM9" s="39" t="s">
        <v>57</v>
      </c>
      <c r="BN9" s="39" t="s">
        <v>58</v>
      </c>
      <c r="BO9" s="39" t="s">
        <v>59</v>
      </c>
      <c r="BP9" s="39" t="s">
        <v>60</v>
      </c>
      <c r="BQ9" s="39" t="s">
        <v>61</v>
      </c>
      <c r="BR9" s="39" t="s">
        <v>62</v>
      </c>
      <c r="BS9" s="39" t="s">
        <v>63</v>
      </c>
      <c r="BT9" s="39" t="s">
        <v>64</v>
      </c>
      <c r="BU9" s="39" t="s">
        <v>65</v>
      </c>
      <c r="BV9" s="39" t="s">
        <v>66</v>
      </c>
      <c r="BW9" s="39" t="s">
        <v>67</v>
      </c>
      <c r="BX9" s="39" t="s">
        <v>68</v>
      </c>
      <c r="BY9" s="39" t="s">
        <v>69</v>
      </c>
      <c r="BZ9" s="39" t="s">
        <v>70</v>
      </c>
      <c r="CA9" s="39" t="s">
        <v>71</v>
      </c>
      <c r="CB9" s="39" t="s">
        <v>72</v>
      </c>
      <c r="CC9" s="39" t="s">
        <v>73</v>
      </c>
      <c r="CD9" s="39" t="s">
        <v>74</v>
      </c>
      <c r="CE9" s="39" t="s">
        <v>75</v>
      </c>
      <c r="CF9" s="39" t="s">
        <v>76</v>
      </c>
      <c r="CG9" s="39" t="s">
        <v>77</v>
      </c>
      <c r="CH9" s="39" t="s">
        <v>78</v>
      </c>
      <c r="CI9" s="39" t="s">
        <v>79</v>
      </c>
      <c r="CJ9" s="39" t="s">
        <v>80</v>
      </c>
      <c r="CK9" s="39" t="s">
        <v>81</v>
      </c>
      <c r="CL9" s="39" t="s">
        <v>82</v>
      </c>
      <c r="CM9" s="39" t="s">
        <v>83</v>
      </c>
      <c r="CN9" s="39" t="s">
        <v>84</v>
      </c>
      <c r="CO9" s="39" t="s">
        <v>85</v>
      </c>
      <c r="CP9" s="39" t="s">
        <v>86</v>
      </c>
      <c r="CQ9" s="39" t="s">
        <v>87</v>
      </c>
      <c r="CR9" s="39" t="s">
        <v>88</v>
      </c>
      <c r="CS9" s="39" t="s">
        <v>89</v>
      </c>
      <c r="CT9" s="39" t="s">
        <v>90</v>
      </c>
      <c r="CU9" s="39" t="s">
        <v>91</v>
      </c>
      <c r="CV9" s="39" t="s">
        <v>92</v>
      </c>
      <c r="CW9" s="39" t="s">
        <v>93</v>
      </c>
      <c r="CX9" s="39" t="s">
        <v>94</v>
      </c>
      <c r="CY9" s="39" t="s">
        <v>95</v>
      </c>
      <c r="CZ9" s="39" t="s">
        <v>96</v>
      </c>
      <c r="DA9" s="39" t="s">
        <v>97</v>
      </c>
      <c r="DB9" s="39" t="s">
        <v>98</v>
      </c>
      <c r="DC9" s="39" t="s">
        <v>99</v>
      </c>
      <c r="DD9" s="39"/>
      <c r="DE9" s="39"/>
      <c r="DF9" s="40"/>
      <c r="DG9" s="40"/>
      <c r="DH9" s="40"/>
      <c r="DI9" s="40"/>
      <c r="DJ9" s="40"/>
      <c r="DK9" s="41"/>
      <c r="DL9" s="41"/>
    </row>
    <row r="10" spans="2:116" x14ac:dyDescent="0.35">
      <c r="B10" s="36" t="s">
        <v>125</v>
      </c>
      <c r="C10" s="42" t="str">
        <f>I2</f>
        <v>CONTEXTUAL DATA</v>
      </c>
      <c r="D10" s="42"/>
      <c r="E10" s="42"/>
      <c r="F10" s="42"/>
      <c r="G10" s="4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4"/>
      <c r="DE10" s="44"/>
      <c r="DF10" s="41"/>
      <c r="DG10" s="41"/>
      <c r="DH10" s="41"/>
      <c r="DI10" s="41"/>
      <c r="DJ10" s="41"/>
      <c r="DK10" s="41"/>
      <c r="DL10" s="41"/>
    </row>
    <row r="11" spans="2:116" x14ac:dyDescent="0.35">
      <c r="B11" s="36" t="s">
        <v>126</v>
      </c>
      <c r="C11" s="42">
        <f>J2</f>
        <v>0</v>
      </c>
      <c r="D11" s="42"/>
      <c r="E11" s="42"/>
      <c r="F11" s="42"/>
      <c r="G11" s="42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4"/>
      <c r="DE11" s="44"/>
      <c r="DF11" s="41"/>
      <c r="DG11" s="41"/>
      <c r="DH11" s="41"/>
      <c r="DI11" s="41"/>
      <c r="DJ11" s="41"/>
      <c r="DK11" s="41"/>
      <c r="DL11" s="41"/>
    </row>
    <row r="12" spans="2:116" x14ac:dyDescent="0.35">
      <c r="B12" s="36" t="s">
        <v>127</v>
      </c>
      <c r="C12" s="42">
        <f>K2</f>
        <v>0</v>
      </c>
      <c r="D12" s="42"/>
      <c r="E12" s="42"/>
      <c r="F12" s="42"/>
      <c r="G12" s="4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4"/>
      <c r="DE12" s="44"/>
      <c r="DF12" s="36">
        <v>5</v>
      </c>
      <c r="DG12" s="36">
        <v>4</v>
      </c>
      <c r="DH12" s="36">
        <v>3</v>
      </c>
      <c r="DI12" s="36">
        <v>2</v>
      </c>
      <c r="DJ12" s="36">
        <v>1</v>
      </c>
      <c r="DK12" s="41"/>
      <c r="DL12" s="41"/>
    </row>
    <row r="13" spans="2:116" x14ac:dyDescent="0.35">
      <c r="B13" s="35"/>
      <c r="C13" s="38" t="s">
        <v>133</v>
      </c>
      <c r="D13" s="38"/>
      <c r="E13" s="38"/>
      <c r="F13" s="38"/>
      <c r="G13" s="38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39" t="s">
        <v>43</v>
      </c>
      <c r="DE13" s="39" t="s">
        <v>100</v>
      </c>
      <c r="DF13" s="39" t="s">
        <v>105</v>
      </c>
      <c r="DG13" s="39" t="s">
        <v>106</v>
      </c>
      <c r="DH13" s="39" t="s">
        <v>107</v>
      </c>
      <c r="DI13" s="39" t="s">
        <v>108</v>
      </c>
      <c r="DJ13" s="39" t="s">
        <v>109</v>
      </c>
      <c r="DK13" s="36" t="s">
        <v>111</v>
      </c>
      <c r="DL13" s="36" t="s">
        <v>112</v>
      </c>
    </row>
    <row r="14" spans="2:116" x14ac:dyDescent="0.35">
      <c r="B14" s="36">
        <v>1</v>
      </c>
      <c r="C14" s="47"/>
      <c r="D14" s="47"/>
      <c r="E14" s="47"/>
      <c r="F14" s="47"/>
      <c r="G14" s="48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9" t="str">
        <f>IF(ISERROR(AVERAGE(H14:DC14)),"",AVERAGE(H14:DC14))</f>
        <v/>
      </c>
      <c r="DE14" s="50">
        <f t="shared" ref="DE14:DE40" si="0">COUNT(H14:DC14)</f>
        <v>0</v>
      </c>
      <c r="DF14" s="51">
        <f t="shared" ref="DF14:DF40" si="1">COUNTIF(H14:DC14,5)</f>
        <v>0</v>
      </c>
      <c r="DG14" s="51">
        <f t="shared" ref="DG14:DG40" si="2">COUNTIF(H14:DC14,4)</f>
        <v>0</v>
      </c>
      <c r="DH14" s="51">
        <f t="shared" ref="DH14:DH40" si="3">COUNTIF(H14:DC14,3)</f>
        <v>0</v>
      </c>
      <c r="DI14" s="51">
        <f t="shared" ref="DI14:DI40" si="4">COUNTIF(H14:DC14,2)</f>
        <v>0</v>
      </c>
      <c r="DJ14" s="51">
        <f t="shared" ref="DJ14:DJ40" si="5">COUNTIF(H14:DC14,1)</f>
        <v>0</v>
      </c>
      <c r="DK14" s="52" t="str">
        <f>IF(ISERROR(('Questionnaire Analysis Sheet'!DF14+'Questionnaire Analysis Sheet'!DG14)/'Questionnaire Analysis Sheet'!DE14),"",('Questionnaire Analysis Sheet'!DF14+'Questionnaire Analysis Sheet'!DG14)/'Questionnaire Analysis Sheet'!DE14)</f>
        <v/>
      </c>
      <c r="DL14" s="52" t="str">
        <f>IF(ISERROR(('Questionnaire Analysis Sheet'!DI14+'Questionnaire Analysis Sheet'!DJ14)/'Questionnaire Analysis Sheet'!DE14),"",('Questionnaire Analysis Sheet'!DI14+'Questionnaire Analysis Sheet'!DJ14)/'Questionnaire Analysis Sheet'!DE14)</f>
        <v/>
      </c>
    </row>
    <row r="15" spans="2:116" x14ac:dyDescent="0.35">
      <c r="B15" s="36">
        <v>2</v>
      </c>
      <c r="C15" s="47"/>
      <c r="D15" s="47"/>
      <c r="E15" s="47"/>
      <c r="F15" s="47"/>
      <c r="G15" s="4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9" t="str">
        <f t="shared" ref="DD15:DD40" si="6">IF(ISERROR(AVERAGE(H15:DC15)),"",AVERAGE(H15:DC15))</f>
        <v/>
      </c>
      <c r="DE15" s="50">
        <f t="shared" si="0"/>
        <v>0</v>
      </c>
      <c r="DF15" s="51">
        <f t="shared" si="1"/>
        <v>0</v>
      </c>
      <c r="DG15" s="51">
        <f t="shared" si="2"/>
        <v>0</v>
      </c>
      <c r="DH15" s="51">
        <f t="shared" si="3"/>
        <v>0</v>
      </c>
      <c r="DI15" s="51">
        <f t="shared" si="4"/>
        <v>0</v>
      </c>
      <c r="DJ15" s="51">
        <f t="shared" si="5"/>
        <v>0</v>
      </c>
      <c r="DK15" s="52" t="str">
        <f>IF(ISERROR(('Questionnaire Analysis Sheet'!DF15+'Questionnaire Analysis Sheet'!DG15)/'Questionnaire Analysis Sheet'!DE15),"",('Questionnaire Analysis Sheet'!DF15+'Questionnaire Analysis Sheet'!DG15)/'Questionnaire Analysis Sheet'!DE15)</f>
        <v/>
      </c>
      <c r="DL15" s="52" t="str">
        <f>IF(ISERROR(('Questionnaire Analysis Sheet'!DI15+'Questionnaire Analysis Sheet'!DJ15)/'Questionnaire Analysis Sheet'!DE15),"",('Questionnaire Analysis Sheet'!DI15+'Questionnaire Analysis Sheet'!DJ15)/'Questionnaire Analysis Sheet'!DE15)</f>
        <v/>
      </c>
    </row>
    <row r="16" spans="2:116" x14ac:dyDescent="0.35">
      <c r="B16" s="36">
        <v>3</v>
      </c>
      <c r="C16" s="47"/>
      <c r="D16" s="47"/>
      <c r="E16" s="47"/>
      <c r="F16" s="47"/>
      <c r="G16" s="48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9" t="str">
        <f t="shared" si="6"/>
        <v/>
      </c>
      <c r="DE16" s="50">
        <f t="shared" si="0"/>
        <v>0</v>
      </c>
      <c r="DF16" s="51">
        <f t="shared" si="1"/>
        <v>0</v>
      </c>
      <c r="DG16" s="51">
        <f t="shared" si="2"/>
        <v>0</v>
      </c>
      <c r="DH16" s="51">
        <f t="shared" si="3"/>
        <v>0</v>
      </c>
      <c r="DI16" s="51">
        <f t="shared" si="4"/>
        <v>0</v>
      </c>
      <c r="DJ16" s="51">
        <f t="shared" si="5"/>
        <v>0</v>
      </c>
      <c r="DK16" s="52" t="str">
        <f>IF(ISERROR(('Questionnaire Analysis Sheet'!DF16+'Questionnaire Analysis Sheet'!DG16)/'Questionnaire Analysis Sheet'!DE16),"",('Questionnaire Analysis Sheet'!DF16+'Questionnaire Analysis Sheet'!DG16)/'Questionnaire Analysis Sheet'!DE16)</f>
        <v/>
      </c>
      <c r="DL16" s="52" t="str">
        <f>IF(ISERROR(('Questionnaire Analysis Sheet'!DI16+'Questionnaire Analysis Sheet'!DJ16)/'Questionnaire Analysis Sheet'!DE16),"",('Questionnaire Analysis Sheet'!DI16+'Questionnaire Analysis Sheet'!DJ16)/'Questionnaire Analysis Sheet'!DE16)</f>
        <v/>
      </c>
    </row>
    <row r="17" spans="2:116" x14ac:dyDescent="0.35">
      <c r="B17" s="36">
        <v>4</v>
      </c>
      <c r="C17" s="47"/>
      <c r="D17" s="47"/>
      <c r="E17" s="47"/>
      <c r="F17" s="47"/>
      <c r="G17" s="48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9" t="str">
        <f t="shared" si="6"/>
        <v/>
      </c>
      <c r="DE17" s="50">
        <f t="shared" si="0"/>
        <v>0</v>
      </c>
      <c r="DF17" s="51">
        <f t="shared" si="1"/>
        <v>0</v>
      </c>
      <c r="DG17" s="51">
        <f t="shared" si="2"/>
        <v>0</v>
      </c>
      <c r="DH17" s="51">
        <f t="shared" si="3"/>
        <v>0</v>
      </c>
      <c r="DI17" s="51">
        <f t="shared" si="4"/>
        <v>0</v>
      </c>
      <c r="DJ17" s="51">
        <f t="shared" si="5"/>
        <v>0</v>
      </c>
      <c r="DK17" s="52" t="str">
        <f>IF(ISERROR(('Questionnaire Analysis Sheet'!DF17+'Questionnaire Analysis Sheet'!DG17)/'Questionnaire Analysis Sheet'!DE17),"",('Questionnaire Analysis Sheet'!DF17+'Questionnaire Analysis Sheet'!DG17)/'Questionnaire Analysis Sheet'!DE17)</f>
        <v/>
      </c>
      <c r="DL17" s="52" t="str">
        <f>IF(ISERROR(('Questionnaire Analysis Sheet'!DI17+'Questionnaire Analysis Sheet'!DJ17)/'Questionnaire Analysis Sheet'!DE17),"",('Questionnaire Analysis Sheet'!DI17+'Questionnaire Analysis Sheet'!DJ17)/'Questionnaire Analysis Sheet'!DE17)</f>
        <v/>
      </c>
    </row>
    <row r="18" spans="2:116" x14ac:dyDescent="0.35">
      <c r="B18" s="36">
        <v>5</v>
      </c>
      <c r="C18" s="47"/>
      <c r="D18" s="47"/>
      <c r="E18" s="47"/>
      <c r="F18" s="47"/>
      <c r="G18" s="48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9" t="str">
        <f t="shared" si="6"/>
        <v/>
      </c>
      <c r="DE18" s="50">
        <f t="shared" si="0"/>
        <v>0</v>
      </c>
      <c r="DF18" s="51">
        <f t="shared" si="1"/>
        <v>0</v>
      </c>
      <c r="DG18" s="51">
        <f t="shared" si="2"/>
        <v>0</v>
      </c>
      <c r="DH18" s="51">
        <f t="shared" si="3"/>
        <v>0</v>
      </c>
      <c r="DI18" s="51">
        <f t="shared" si="4"/>
        <v>0</v>
      </c>
      <c r="DJ18" s="51">
        <f t="shared" si="5"/>
        <v>0</v>
      </c>
      <c r="DK18" s="52" t="str">
        <f>IF(ISERROR(('Questionnaire Analysis Sheet'!DF18+'Questionnaire Analysis Sheet'!DG18)/'Questionnaire Analysis Sheet'!DE18),"",('Questionnaire Analysis Sheet'!DF18+'Questionnaire Analysis Sheet'!DG18)/'Questionnaire Analysis Sheet'!DE18)</f>
        <v/>
      </c>
      <c r="DL18" s="52" t="str">
        <f>IF(ISERROR(('Questionnaire Analysis Sheet'!DI18+'Questionnaire Analysis Sheet'!DJ18)/'Questionnaire Analysis Sheet'!DE18),"",('Questionnaire Analysis Sheet'!DI18+'Questionnaire Analysis Sheet'!DJ18)/'Questionnaire Analysis Sheet'!DE18)</f>
        <v/>
      </c>
    </row>
    <row r="19" spans="2:116" x14ac:dyDescent="0.35">
      <c r="B19" s="36">
        <v>6</v>
      </c>
      <c r="C19" s="47"/>
      <c r="D19" s="47"/>
      <c r="E19" s="47"/>
      <c r="F19" s="47"/>
      <c r="G19" s="48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9" t="str">
        <f t="shared" si="6"/>
        <v/>
      </c>
      <c r="DE19" s="50">
        <f t="shared" si="0"/>
        <v>0</v>
      </c>
      <c r="DF19" s="51">
        <f t="shared" si="1"/>
        <v>0</v>
      </c>
      <c r="DG19" s="51">
        <f t="shared" si="2"/>
        <v>0</v>
      </c>
      <c r="DH19" s="51">
        <f t="shared" si="3"/>
        <v>0</v>
      </c>
      <c r="DI19" s="51">
        <f t="shared" si="4"/>
        <v>0</v>
      </c>
      <c r="DJ19" s="51">
        <f t="shared" si="5"/>
        <v>0</v>
      </c>
      <c r="DK19" s="52" t="str">
        <f>IF(ISERROR(('Questionnaire Analysis Sheet'!DF19+'Questionnaire Analysis Sheet'!DG19)/'Questionnaire Analysis Sheet'!DE19),"",('Questionnaire Analysis Sheet'!DF19+'Questionnaire Analysis Sheet'!DG19)/'Questionnaire Analysis Sheet'!DE19)</f>
        <v/>
      </c>
      <c r="DL19" s="52" t="str">
        <f>IF(ISERROR(('Questionnaire Analysis Sheet'!DI19+'Questionnaire Analysis Sheet'!DJ19)/'Questionnaire Analysis Sheet'!DE19),"",('Questionnaire Analysis Sheet'!DI19+'Questionnaire Analysis Sheet'!DJ19)/'Questionnaire Analysis Sheet'!DE19)</f>
        <v/>
      </c>
    </row>
    <row r="20" spans="2:116" x14ac:dyDescent="0.35">
      <c r="B20" s="36">
        <v>7</v>
      </c>
      <c r="C20" s="47"/>
      <c r="D20" s="47"/>
      <c r="E20" s="47"/>
      <c r="F20" s="47"/>
      <c r="G20" s="48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9" t="str">
        <f t="shared" si="6"/>
        <v/>
      </c>
      <c r="DE20" s="50">
        <f t="shared" si="0"/>
        <v>0</v>
      </c>
      <c r="DF20" s="51">
        <f t="shared" si="1"/>
        <v>0</v>
      </c>
      <c r="DG20" s="51">
        <f t="shared" si="2"/>
        <v>0</v>
      </c>
      <c r="DH20" s="51">
        <f t="shared" si="3"/>
        <v>0</v>
      </c>
      <c r="DI20" s="51">
        <f t="shared" si="4"/>
        <v>0</v>
      </c>
      <c r="DJ20" s="51">
        <f t="shared" si="5"/>
        <v>0</v>
      </c>
      <c r="DK20" s="52" t="str">
        <f>IF(ISERROR(('Questionnaire Analysis Sheet'!DF20+'Questionnaire Analysis Sheet'!DG20)/'Questionnaire Analysis Sheet'!DE20),"",('Questionnaire Analysis Sheet'!DF20+'Questionnaire Analysis Sheet'!DG20)/'Questionnaire Analysis Sheet'!DE20)</f>
        <v/>
      </c>
      <c r="DL20" s="52" t="str">
        <f>IF(ISERROR(('Questionnaire Analysis Sheet'!DI20+'Questionnaire Analysis Sheet'!DJ20)/'Questionnaire Analysis Sheet'!DE20),"",('Questionnaire Analysis Sheet'!DI20+'Questionnaire Analysis Sheet'!DJ20)/'Questionnaire Analysis Sheet'!DE20)</f>
        <v/>
      </c>
    </row>
    <row r="21" spans="2:116" x14ac:dyDescent="0.35">
      <c r="B21" s="36">
        <v>8</v>
      </c>
      <c r="C21" s="47"/>
      <c r="D21" s="47"/>
      <c r="E21" s="47"/>
      <c r="F21" s="47"/>
      <c r="G21" s="48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9" t="str">
        <f t="shared" si="6"/>
        <v/>
      </c>
      <c r="DE21" s="50">
        <f t="shared" si="0"/>
        <v>0</v>
      </c>
      <c r="DF21" s="51">
        <f t="shared" si="1"/>
        <v>0</v>
      </c>
      <c r="DG21" s="51">
        <f t="shared" si="2"/>
        <v>0</v>
      </c>
      <c r="DH21" s="51">
        <f t="shared" si="3"/>
        <v>0</v>
      </c>
      <c r="DI21" s="51">
        <f t="shared" si="4"/>
        <v>0</v>
      </c>
      <c r="DJ21" s="51">
        <f t="shared" si="5"/>
        <v>0</v>
      </c>
      <c r="DK21" s="52" t="str">
        <f>IF(ISERROR(('Questionnaire Analysis Sheet'!DF21+'Questionnaire Analysis Sheet'!DG21)/'Questionnaire Analysis Sheet'!DE21),"",('Questionnaire Analysis Sheet'!DF21+'Questionnaire Analysis Sheet'!DG21)/'Questionnaire Analysis Sheet'!DE21)</f>
        <v/>
      </c>
      <c r="DL21" s="52" t="str">
        <f>IF(ISERROR(('Questionnaire Analysis Sheet'!DI21+'Questionnaire Analysis Sheet'!DJ21)/'Questionnaire Analysis Sheet'!DE21),"",('Questionnaire Analysis Sheet'!DI21+'Questionnaire Analysis Sheet'!DJ21)/'Questionnaire Analysis Sheet'!DE21)</f>
        <v/>
      </c>
    </row>
    <row r="22" spans="2:116" x14ac:dyDescent="0.35">
      <c r="B22" s="36">
        <v>9</v>
      </c>
      <c r="C22" s="47"/>
      <c r="D22" s="47"/>
      <c r="E22" s="47"/>
      <c r="F22" s="47"/>
      <c r="G22" s="48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9" t="str">
        <f t="shared" si="6"/>
        <v/>
      </c>
      <c r="DE22" s="50">
        <f t="shared" si="0"/>
        <v>0</v>
      </c>
      <c r="DF22" s="51">
        <f t="shared" si="1"/>
        <v>0</v>
      </c>
      <c r="DG22" s="51">
        <f t="shared" si="2"/>
        <v>0</v>
      </c>
      <c r="DH22" s="51">
        <f t="shared" si="3"/>
        <v>0</v>
      </c>
      <c r="DI22" s="51">
        <f t="shared" si="4"/>
        <v>0</v>
      </c>
      <c r="DJ22" s="51">
        <f t="shared" si="5"/>
        <v>0</v>
      </c>
      <c r="DK22" s="52" t="str">
        <f>IF(ISERROR(('Questionnaire Analysis Sheet'!DF22+'Questionnaire Analysis Sheet'!DG22)/'Questionnaire Analysis Sheet'!DE22),"",('Questionnaire Analysis Sheet'!DF22+'Questionnaire Analysis Sheet'!DG22)/'Questionnaire Analysis Sheet'!DE22)</f>
        <v/>
      </c>
      <c r="DL22" s="52" t="str">
        <f>IF(ISERROR(('Questionnaire Analysis Sheet'!DI22+'Questionnaire Analysis Sheet'!DJ22)/'Questionnaire Analysis Sheet'!DE22),"",('Questionnaire Analysis Sheet'!DI22+'Questionnaire Analysis Sheet'!DJ22)/'Questionnaire Analysis Sheet'!DE22)</f>
        <v/>
      </c>
    </row>
    <row r="23" spans="2:116" x14ac:dyDescent="0.35">
      <c r="B23" s="36">
        <v>10</v>
      </c>
      <c r="C23" s="47"/>
      <c r="D23" s="47"/>
      <c r="E23" s="47"/>
      <c r="F23" s="47"/>
      <c r="G23" s="48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9" t="str">
        <f t="shared" si="6"/>
        <v/>
      </c>
      <c r="DE23" s="50">
        <f t="shared" si="0"/>
        <v>0</v>
      </c>
      <c r="DF23" s="51">
        <f t="shared" si="1"/>
        <v>0</v>
      </c>
      <c r="DG23" s="51">
        <f t="shared" si="2"/>
        <v>0</v>
      </c>
      <c r="DH23" s="51">
        <f t="shared" si="3"/>
        <v>0</v>
      </c>
      <c r="DI23" s="51">
        <f t="shared" si="4"/>
        <v>0</v>
      </c>
      <c r="DJ23" s="51">
        <f t="shared" si="5"/>
        <v>0</v>
      </c>
      <c r="DK23" s="52" t="str">
        <f>IF(ISERROR(('Questionnaire Analysis Sheet'!DF23+'Questionnaire Analysis Sheet'!DG23)/'Questionnaire Analysis Sheet'!DE23),"",('Questionnaire Analysis Sheet'!DF23+'Questionnaire Analysis Sheet'!DG23)/'Questionnaire Analysis Sheet'!DE23)</f>
        <v/>
      </c>
      <c r="DL23" s="52" t="str">
        <f>IF(ISERROR(('Questionnaire Analysis Sheet'!DI23+'Questionnaire Analysis Sheet'!DJ23)/'Questionnaire Analysis Sheet'!DE23),"",('Questionnaire Analysis Sheet'!DI23+'Questionnaire Analysis Sheet'!DJ23)/'Questionnaire Analysis Sheet'!DE23)</f>
        <v/>
      </c>
    </row>
    <row r="24" spans="2:116" x14ac:dyDescent="0.35">
      <c r="B24" s="36">
        <v>11</v>
      </c>
      <c r="C24" s="47"/>
      <c r="D24" s="47"/>
      <c r="E24" s="47"/>
      <c r="F24" s="47"/>
      <c r="G24" s="48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9" t="str">
        <f t="shared" si="6"/>
        <v/>
      </c>
      <c r="DE24" s="50">
        <f t="shared" si="0"/>
        <v>0</v>
      </c>
      <c r="DF24" s="51">
        <f t="shared" si="1"/>
        <v>0</v>
      </c>
      <c r="DG24" s="51">
        <f t="shared" si="2"/>
        <v>0</v>
      </c>
      <c r="DH24" s="51">
        <f t="shared" si="3"/>
        <v>0</v>
      </c>
      <c r="DI24" s="51">
        <f t="shared" si="4"/>
        <v>0</v>
      </c>
      <c r="DJ24" s="51">
        <f t="shared" si="5"/>
        <v>0</v>
      </c>
      <c r="DK24" s="52" t="str">
        <f>IF(ISERROR(('Questionnaire Analysis Sheet'!DF24+'Questionnaire Analysis Sheet'!DG24)/'Questionnaire Analysis Sheet'!DE24),"",('Questionnaire Analysis Sheet'!DF24+'Questionnaire Analysis Sheet'!DG24)/'Questionnaire Analysis Sheet'!DE24)</f>
        <v/>
      </c>
      <c r="DL24" s="52" t="str">
        <f>IF(ISERROR(('Questionnaire Analysis Sheet'!DI24+'Questionnaire Analysis Sheet'!DJ24)/'Questionnaire Analysis Sheet'!DE24),"",('Questionnaire Analysis Sheet'!DI24+'Questionnaire Analysis Sheet'!DJ24)/'Questionnaire Analysis Sheet'!DE24)</f>
        <v/>
      </c>
    </row>
    <row r="25" spans="2:116" x14ac:dyDescent="0.35">
      <c r="B25" s="36">
        <v>12</v>
      </c>
      <c r="C25" s="47"/>
      <c r="D25" s="47"/>
      <c r="E25" s="47"/>
      <c r="F25" s="47"/>
      <c r="G25" s="48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9" t="str">
        <f t="shared" si="6"/>
        <v/>
      </c>
      <c r="DE25" s="50">
        <f t="shared" si="0"/>
        <v>0</v>
      </c>
      <c r="DF25" s="51">
        <f t="shared" si="1"/>
        <v>0</v>
      </c>
      <c r="DG25" s="51">
        <f t="shared" si="2"/>
        <v>0</v>
      </c>
      <c r="DH25" s="51">
        <f t="shared" si="3"/>
        <v>0</v>
      </c>
      <c r="DI25" s="51">
        <f t="shared" si="4"/>
        <v>0</v>
      </c>
      <c r="DJ25" s="51">
        <f t="shared" si="5"/>
        <v>0</v>
      </c>
      <c r="DK25" s="52" t="str">
        <f>IF(ISERROR(('Questionnaire Analysis Sheet'!DF25+'Questionnaire Analysis Sheet'!DG25)/'Questionnaire Analysis Sheet'!DE25),"",('Questionnaire Analysis Sheet'!DF25+'Questionnaire Analysis Sheet'!DG25)/'Questionnaire Analysis Sheet'!DE25)</f>
        <v/>
      </c>
      <c r="DL25" s="52" t="str">
        <f>IF(ISERROR(('Questionnaire Analysis Sheet'!DI25+'Questionnaire Analysis Sheet'!DJ25)/'Questionnaire Analysis Sheet'!DE25),"",('Questionnaire Analysis Sheet'!DI25+'Questionnaire Analysis Sheet'!DJ25)/'Questionnaire Analysis Sheet'!DE25)</f>
        <v/>
      </c>
    </row>
    <row r="26" spans="2:116" x14ac:dyDescent="0.35">
      <c r="B26" s="36">
        <v>13</v>
      </c>
      <c r="C26" s="47"/>
      <c r="D26" s="47"/>
      <c r="E26" s="47"/>
      <c r="F26" s="47"/>
      <c r="G26" s="48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9" t="str">
        <f t="shared" si="6"/>
        <v/>
      </c>
      <c r="DE26" s="50">
        <f t="shared" si="0"/>
        <v>0</v>
      </c>
      <c r="DF26" s="51">
        <f t="shared" si="1"/>
        <v>0</v>
      </c>
      <c r="DG26" s="51">
        <f t="shared" si="2"/>
        <v>0</v>
      </c>
      <c r="DH26" s="51">
        <f t="shared" si="3"/>
        <v>0</v>
      </c>
      <c r="DI26" s="51">
        <f t="shared" si="4"/>
        <v>0</v>
      </c>
      <c r="DJ26" s="51">
        <f t="shared" si="5"/>
        <v>0</v>
      </c>
      <c r="DK26" s="52" t="str">
        <f>IF(ISERROR(('Questionnaire Analysis Sheet'!DF26+'Questionnaire Analysis Sheet'!DG26)/'Questionnaire Analysis Sheet'!DE26),"",('Questionnaire Analysis Sheet'!DF26+'Questionnaire Analysis Sheet'!DG26)/'Questionnaire Analysis Sheet'!DE26)</f>
        <v/>
      </c>
      <c r="DL26" s="52" t="str">
        <f>IF(ISERROR(('Questionnaire Analysis Sheet'!DI26+'Questionnaire Analysis Sheet'!DJ26)/'Questionnaire Analysis Sheet'!DE26),"",('Questionnaire Analysis Sheet'!DI26+'Questionnaire Analysis Sheet'!DJ26)/'Questionnaire Analysis Sheet'!DE26)</f>
        <v/>
      </c>
    </row>
    <row r="27" spans="2:116" x14ac:dyDescent="0.35">
      <c r="B27" s="36">
        <v>14</v>
      </c>
      <c r="C27" s="47"/>
      <c r="D27" s="47"/>
      <c r="E27" s="47"/>
      <c r="F27" s="47"/>
      <c r="G27" s="48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9" t="str">
        <f t="shared" si="6"/>
        <v/>
      </c>
      <c r="DE27" s="50">
        <f t="shared" si="0"/>
        <v>0</v>
      </c>
      <c r="DF27" s="51">
        <f t="shared" si="1"/>
        <v>0</v>
      </c>
      <c r="DG27" s="51">
        <f t="shared" si="2"/>
        <v>0</v>
      </c>
      <c r="DH27" s="51">
        <f t="shared" si="3"/>
        <v>0</v>
      </c>
      <c r="DI27" s="51">
        <f t="shared" si="4"/>
        <v>0</v>
      </c>
      <c r="DJ27" s="51">
        <f t="shared" si="5"/>
        <v>0</v>
      </c>
      <c r="DK27" s="52" t="str">
        <f>IF(ISERROR(('Questionnaire Analysis Sheet'!DF27+'Questionnaire Analysis Sheet'!DG27)/'Questionnaire Analysis Sheet'!DE27),"",('Questionnaire Analysis Sheet'!DF27+'Questionnaire Analysis Sheet'!DG27)/'Questionnaire Analysis Sheet'!DE27)</f>
        <v/>
      </c>
      <c r="DL27" s="52" t="str">
        <f>IF(ISERROR(('Questionnaire Analysis Sheet'!DI27+'Questionnaire Analysis Sheet'!DJ27)/'Questionnaire Analysis Sheet'!DE27),"",('Questionnaire Analysis Sheet'!DI27+'Questionnaire Analysis Sheet'!DJ27)/'Questionnaire Analysis Sheet'!DE27)</f>
        <v/>
      </c>
    </row>
    <row r="28" spans="2:116" x14ac:dyDescent="0.35">
      <c r="B28" s="36">
        <v>15</v>
      </c>
      <c r="C28" s="47"/>
      <c r="D28" s="47"/>
      <c r="E28" s="47"/>
      <c r="F28" s="47"/>
      <c r="G28" s="48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9" t="str">
        <f t="shared" si="6"/>
        <v/>
      </c>
      <c r="DE28" s="50">
        <f t="shared" si="0"/>
        <v>0</v>
      </c>
      <c r="DF28" s="51">
        <f t="shared" si="1"/>
        <v>0</v>
      </c>
      <c r="DG28" s="51">
        <f t="shared" si="2"/>
        <v>0</v>
      </c>
      <c r="DH28" s="51">
        <f t="shared" si="3"/>
        <v>0</v>
      </c>
      <c r="DI28" s="51">
        <f t="shared" si="4"/>
        <v>0</v>
      </c>
      <c r="DJ28" s="51">
        <f t="shared" si="5"/>
        <v>0</v>
      </c>
      <c r="DK28" s="52" t="str">
        <f>IF(ISERROR(('Questionnaire Analysis Sheet'!DF28+'Questionnaire Analysis Sheet'!DG28)/'Questionnaire Analysis Sheet'!DE28),"",('Questionnaire Analysis Sheet'!DF28+'Questionnaire Analysis Sheet'!DG28)/'Questionnaire Analysis Sheet'!DE28)</f>
        <v/>
      </c>
      <c r="DL28" s="52" t="str">
        <f>IF(ISERROR(('Questionnaire Analysis Sheet'!DI28+'Questionnaire Analysis Sheet'!DJ28)/'Questionnaire Analysis Sheet'!DE28),"",('Questionnaire Analysis Sheet'!DI28+'Questionnaire Analysis Sheet'!DJ28)/'Questionnaire Analysis Sheet'!DE28)</f>
        <v/>
      </c>
    </row>
    <row r="29" spans="2:116" x14ac:dyDescent="0.35">
      <c r="B29" s="36">
        <v>16</v>
      </c>
      <c r="C29" s="47"/>
      <c r="D29" s="47"/>
      <c r="E29" s="47"/>
      <c r="F29" s="47"/>
      <c r="G29" s="48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9" t="str">
        <f t="shared" si="6"/>
        <v/>
      </c>
      <c r="DE29" s="50">
        <f t="shared" si="0"/>
        <v>0</v>
      </c>
      <c r="DF29" s="51">
        <f t="shared" si="1"/>
        <v>0</v>
      </c>
      <c r="DG29" s="51">
        <f t="shared" si="2"/>
        <v>0</v>
      </c>
      <c r="DH29" s="51">
        <f t="shared" si="3"/>
        <v>0</v>
      </c>
      <c r="DI29" s="51">
        <f t="shared" si="4"/>
        <v>0</v>
      </c>
      <c r="DJ29" s="51">
        <f t="shared" si="5"/>
        <v>0</v>
      </c>
      <c r="DK29" s="52" t="str">
        <f>IF(ISERROR(('Questionnaire Analysis Sheet'!DF29+'Questionnaire Analysis Sheet'!DG29)/'Questionnaire Analysis Sheet'!DE29),"",('Questionnaire Analysis Sheet'!DF29+'Questionnaire Analysis Sheet'!DG29)/'Questionnaire Analysis Sheet'!DE29)</f>
        <v/>
      </c>
      <c r="DL29" s="52" t="str">
        <f>IF(ISERROR(('Questionnaire Analysis Sheet'!DI29+'Questionnaire Analysis Sheet'!DJ29)/'Questionnaire Analysis Sheet'!DE29),"",('Questionnaire Analysis Sheet'!DI29+'Questionnaire Analysis Sheet'!DJ29)/'Questionnaire Analysis Sheet'!DE29)</f>
        <v/>
      </c>
    </row>
    <row r="30" spans="2:116" x14ac:dyDescent="0.35">
      <c r="B30" s="36">
        <v>17</v>
      </c>
      <c r="C30" s="47"/>
      <c r="D30" s="47"/>
      <c r="E30" s="47"/>
      <c r="F30" s="47"/>
      <c r="G30" s="48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9" t="str">
        <f t="shared" si="6"/>
        <v/>
      </c>
      <c r="DE30" s="50">
        <f t="shared" si="0"/>
        <v>0</v>
      </c>
      <c r="DF30" s="51">
        <f t="shared" si="1"/>
        <v>0</v>
      </c>
      <c r="DG30" s="51">
        <f t="shared" si="2"/>
        <v>0</v>
      </c>
      <c r="DH30" s="51">
        <f t="shared" si="3"/>
        <v>0</v>
      </c>
      <c r="DI30" s="51">
        <f t="shared" si="4"/>
        <v>0</v>
      </c>
      <c r="DJ30" s="51">
        <f t="shared" si="5"/>
        <v>0</v>
      </c>
      <c r="DK30" s="52" t="str">
        <f>IF(ISERROR(('Questionnaire Analysis Sheet'!DF30+'Questionnaire Analysis Sheet'!DG30)/'Questionnaire Analysis Sheet'!DE30),"",('Questionnaire Analysis Sheet'!DF30+'Questionnaire Analysis Sheet'!DG30)/'Questionnaire Analysis Sheet'!DE30)</f>
        <v/>
      </c>
      <c r="DL30" s="52" t="str">
        <f>IF(ISERROR(('Questionnaire Analysis Sheet'!DI30+'Questionnaire Analysis Sheet'!DJ30)/'Questionnaire Analysis Sheet'!DE30),"",('Questionnaire Analysis Sheet'!DI30+'Questionnaire Analysis Sheet'!DJ30)/'Questionnaire Analysis Sheet'!DE30)</f>
        <v/>
      </c>
    </row>
    <row r="31" spans="2:116" x14ac:dyDescent="0.35">
      <c r="B31" s="36">
        <v>18</v>
      </c>
      <c r="C31" s="47"/>
      <c r="D31" s="47"/>
      <c r="E31" s="47"/>
      <c r="F31" s="47"/>
      <c r="G31" s="48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9" t="str">
        <f t="shared" si="6"/>
        <v/>
      </c>
      <c r="DE31" s="50">
        <f t="shared" si="0"/>
        <v>0</v>
      </c>
      <c r="DF31" s="51">
        <f t="shared" si="1"/>
        <v>0</v>
      </c>
      <c r="DG31" s="51">
        <f t="shared" si="2"/>
        <v>0</v>
      </c>
      <c r="DH31" s="51">
        <f t="shared" si="3"/>
        <v>0</v>
      </c>
      <c r="DI31" s="51">
        <f t="shared" si="4"/>
        <v>0</v>
      </c>
      <c r="DJ31" s="51">
        <f t="shared" si="5"/>
        <v>0</v>
      </c>
      <c r="DK31" s="52" t="str">
        <f>IF(ISERROR(('Questionnaire Analysis Sheet'!DF31+'Questionnaire Analysis Sheet'!DG31)/'Questionnaire Analysis Sheet'!DE31),"",('Questionnaire Analysis Sheet'!DF31+'Questionnaire Analysis Sheet'!DG31)/'Questionnaire Analysis Sheet'!DE31)</f>
        <v/>
      </c>
      <c r="DL31" s="52" t="str">
        <f>IF(ISERROR(('Questionnaire Analysis Sheet'!DI31+'Questionnaire Analysis Sheet'!DJ31)/'Questionnaire Analysis Sheet'!DE31),"",('Questionnaire Analysis Sheet'!DI31+'Questionnaire Analysis Sheet'!DJ31)/'Questionnaire Analysis Sheet'!DE31)</f>
        <v/>
      </c>
    </row>
    <row r="32" spans="2:116" x14ac:dyDescent="0.35">
      <c r="B32" s="36">
        <v>19</v>
      </c>
      <c r="C32" s="47"/>
      <c r="D32" s="47"/>
      <c r="E32" s="47"/>
      <c r="F32" s="47"/>
      <c r="G32" s="48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9" t="str">
        <f t="shared" si="6"/>
        <v/>
      </c>
      <c r="DE32" s="50">
        <f t="shared" si="0"/>
        <v>0</v>
      </c>
      <c r="DF32" s="51">
        <f t="shared" si="1"/>
        <v>0</v>
      </c>
      <c r="DG32" s="51">
        <f t="shared" si="2"/>
        <v>0</v>
      </c>
      <c r="DH32" s="51">
        <f t="shared" si="3"/>
        <v>0</v>
      </c>
      <c r="DI32" s="51">
        <f t="shared" si="4"/>
        <v>0</v>
      </c>
      <c r="DJ32" s="51">
        <f t="shared" si="5"/>
        <v>0</v>
      </c>
      <c r="DK32" s="52" t="str">
        <f>IF(ISERROR(('Questionnaire Analysis Sheet'!DF32+'Questionnaire Analysis Sheet'!DG32)/'Questionnaire Analysis Sheet'!DE32),"",('Questionnaire Analysis Sheet'!DF32+'Questionnaire Analysis Sheet'!DG32)/'Questionnaire Analysis Sheet'!DE32)</f>
        <v/>
      </c>
      <c r="DL32" s="52" t="str">
        <f>IF(ISERROR(('Questionnaire Analysis Sheet'!DI32+'Questionnaire Analysis Sheet'!DJ32)/'Questionnaire Analysis Sheet'!DE32),"",('Questionnaire Analysis Sheet'!DI32+'Questionnaire Analysis Sheet'!DJ32)/'Questionnaire Analysis Sheet'!DE32)</f>
        <v/>
      </c>
    </row>
    <row r="33" spans="2:116" x14ac:dyDescent="0.35">
      <c r="B33" s="36">
        <v>20</v>
      </c>
      <c r="C33" s="47"/>
      <c r="D33" s="47"/>
      <c r="E33" s="47"/>
      <c r="F33" s="47"/>
      <c r="G33" s="48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9" t="str">
        <f t="shared" si="6"/>
        <v/>
      </c>
      <c r="DE33" s="50">
        <f t="shared" si="0"/>
        <v>0</v>
      </c>
      <c r="DF33" s="51">
        <f t="shared" si="1"/>
        <v>0</v>
      </c>
      <c r="DG33" s="51">
        <f t="shared" si="2"/>
        <v>0</v>
      </c>
      <c r="DH33" s="51">
        <f t="shared" si="3"/>
        <v>0</v>
      </c>
      <c r="DI33" s="51">
        <f t="shared" si="4"/>
        <v>0</v>
      </c>
      <c r="DJ33" s="51">
        <f t="shared" si="5"/>
        <v>0</v>
      </c>
      <c r="DK33" s="52" t="str">
        <f>IF(ISERROR(('Questionnaire Analysis Sheet'!DF33+'Questionnaire Analysis Sheet'!DG33)/'Questionnaire Analysis Sheet'!DE33),"",('Questionnaire Analysis Sheet'!DF33+'Questionnaire Analysis Sheet'!DG33)/'Questionnaire Analysis Sheet'!DE33)</f>
        <v/>
      </c>
      <c r="DL33" s="52" t="str">
        <f>IF(ISERROR(('Questionnaire Analysis Sheet'!DI33+'Questionnaire Analysis Sheet'!DJ33)/'Questionnaire Analysis Sheet'!DE33),"",('Questionnaire Analysis Sheet'!DI33+'Questionnaire Analysis Sheet'!DJ33)/'Questionnaire Analysis Sheet'!DE33)</f>
        <v/>
      </c>
    </row>
    <row r="34" spans="2:116" x14ac:dyDescent="0.35">
      <c r="B34" s="36">
        <v>21</v>
      </c>
      <c r="C34" s="47"/>
      <c r="D34" s="47"/>
      <c r="E34" s="47"/>
      <c r="F34" s="47"/>
      <c r="G34" s="48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9" t="str">
        <f t="shared" si="6"/>
        <v/>
      </c>
      <c r="DE34" s="50">
        <f t="shared" si="0"/>
        <v>0</v>
      </c>
      <c r="DF34" s="51">
        <f t="shared" si="1"/>
        <v>0</v>
      </c>
      <c r="DG34" s="51">
        <f t="shared" si="2"/>
        <v>0</v>
      </c>
      <c r="DH34" s="51">
        <f t="shared" si="3"/>
        <v>0</v>
      </c>
      <c r="DI34" s="51">
        <f t="shared" si="4"/>
        <v>0</v>
      </c>
      <c r="DJ34" s="51">
        <f t="shared" si="5"/>
        <v>0</v>
      </c>
      <c r="DK34" s="52" t="str">
        <f>IF(ISERROR(('Questionnaire Analysis Sheet'!DF34+'Questionnaire Analysis Sheet'!DG34)/'Questionnaire Analysis Sheet'!DE34),"",('Questionnaire Analysis Sheet'!DF34+'Questionnaire Analysis Sheet'!DG34)/'Questionnaire Analysis Sheet'!DE34)</f>
        <v/>
      </c>
      <c r="DL34" s="52" t="str">
        <f>IF(ISERROR(('Questionnaire Analysis Sheet'!DI34+'Questionnaire Analysis Sheet'!DJ34)/'Questionnaire Analysis Sheet'!DE34),"",('Questionnaire Analysis Sheet'!DI34+'Questionnaire Analysis Sheet'!DJ34)/'Questionnaire Analysis Sheet'!DE34)</f>
        <v/>
      </c>
    </row>
    <row r="35" spans="2:116" x14ac:dyDescent="0.35">
      <c r="B35" s="36">
        <v>22</v>
      </c>
      <c r="C35" s="47"/>
      <c r="D35" s="47"/>
      <c r="E35" s="47"/>
      <c r="F35" s="47"/>
      <c r="G35" s="48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9" t="str">
        <f t="shared" si="6"/>
        <v/>
      </c>
      <c r="DE35" s="50">
        <f t="shared" si="0"/>
        <v>0</v>
      </c>
      <c r="DF35" s="51">
        <f t="shared" si="1"/>
        <v>0</v>
      </c>
      <c r="DG35" s="51">
        <f t="shared" si="2"/>
        <v>0</v>
      </c>
      <c r="DH35" s="51">
        <f t="shared" si="3"/>
        <v>0</v>
      </c>
      <c r="DI35" s="51">
        <f t="shared" si="4"/>
        <v>0</v>
      </c>
      <c r="DJ35" s="51">
        <f t="shared" si="5"/>
        <v>0</v>
      </c>
      <c r="DK35" s="52" t="str">
        <f>IF(ISERROR(('Questionnaire Analysis Sheet'!DF35+'Questionnaire Analysis Sheet'!DG35)/'Questionnaire Analysis Sheet'!DE35),"",('Questionnaire Analysis Sheet'!DF35+'Questionnaire Analysis Sheet'!DG35)/'Questionnaire Analysis Sheet'!DE35)</f>
        <v/>
      </c>
      <c r="DL35" s="52" t="str">
        <f>IF(ISERROR(('Questionnaire Analysis Sheet'!DI35+'Questionnaire Analysis Sheet'!DJ35)/'Questionnaire Analysis Sheet'!DE35),"",('Questionnaire Analysis Sheet'!DI35+'Questionnaire Analysis Sheet'!DJ35)/'Questionnaire Analysis Sheet'!DE35)</f>
        <v/>
      </c>
    </row>
    <row r="36" spans="2:116" x14ac:dyDescent="0.35">
      <c r="B36" s="36">
        <v>23</v>
      </c>
      <c r="C36" s="47"/>
      <c r="D36" s="47"/>
      <c r="E36" s="47"/>
      <c r="F36" s="47"/>
      <c r="G36" s="48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9" t="str">
        <f t="shared" si="6"/>
        <v/>
      </c>
      <c r="DE36" s="50">
        <f t="shared" si="0"/>
        <v>0</v>
      </c>
      <c r="DF36" s="51">
        <f t="shared" si="1"/>
        <v>0</v>
      </c>
      <c r="DG36" s="51">
        <f t="shared" si="2"/>
        <v>0</v>
      </c>
      <c r="DH36" s="51">
        <f t="shared" si="3"/>
        <v>0</v>
      </c>
      <c r="DI36" s="51">
        <f t="shared" si="4"/>
        <v>0</v>
      </c>
      <c r="DJ36" s="51">
        <f t="shared" si="5"/>
        <v>0</v>
      </c>
      <c r="DK36" s="52" t="str">
        <f>IF(ISERROR(('Questionnaire Analysis Sheet'!DF36+'Questionnaire Analysis Sheet'!DG36)/'Questionnaire Analysis Sheet'!DE36),"",('Questionnaire Analysis Sheet'!DF36+'Questionnaire Analysis Sheet'!DG36)/'Questionnaire Analysis Sheet'!DE36)</f>
        <v/>
      </c>
      <c r="DL36" s="52" t="str">
        <f>IF(ISERROR(('Questionnaire Analysis Sheet'!DI36+'Questionnaire Analysis Sheet'!DJ36)/'Questionnaire Analysis Sheet'!DE36),"",('Questionnaire Analysis Sheet'!DI36+'Questionnaire Analysis Sheet'!DJ36)/'Questionnaire Analysis Sheet'!DE36)</f>
        <v/>
      </c>
    </row>
    <row r="37" spans="2:116" x14ac:dyDescent="0.35">
      <c r="B37" s="36">
        <v>24</v>
      </c>
      <c r="C37" s="47"/>
      <c r="D37" s="47"/>
      <c r="E37" s="47"/>
      <c r="F37" s="47"/>
      <c r="G37" s="48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9" t="str">
        <f t="shared" si="6"/>
        <v/>
      </c>
      <c r="DE37" s="50">
        <f t="shared" si="0"/>
        <v>0</v>
      </c>
      <c r="DF37" s="51">
        <f t="shared" si="1"/>
        <v>0</v>
      </c>
      <c r="DG37" s="51">
        <f t="shared" si="2"/>
        <v>0</v>
      </c>
      <c r="DH37" s="51">
        <f t="shared" si="3"/>
        <v>0</v>
      </c>
      <c r="DI37" s="51">
        <f t="shared" si="4"/>
        <v>0</v>
      </c>
      <c r="DJ37" s="51">
        <f t="shared" si="5"/>
        <v>0</v>
      </c>
      <c r="DK37" s="52" t="str">
        <f>IF(ISERROR(('Questionnaire Analysis Sheet'!DF37+'Questionnaire Analysis Sheet'!DG37)/'Questionnaire Analysis Sheet'!DE37),"",('Questionnaire Analysis Sheet'!DF37+'Questionnaire Analysis Sheet'!DG37)/'Questionnaire Analysis Sheet'!DE37)</f>
        <v/>
      </c>
      <c r="DL37" s="52" t="str">
        <f>IF(ISERROR(('Questionnaire Analysis Sheet'!DI37+'Questionnaire Analysis Sheet'!DJ37)/'Questionnaire Analysis Sheet'!DE37),"",('Questionnaire Analysis Sheet'!DI37+'Questionnaire Analysis Sheet'!DJ37)/'Questionnaire Analysis Sheet'!DE37)</f>
        <v/>
      </c>
    </row>
    <row r="38" spans="2:116" x14ac:dyDescent="0.35">
      <c r="B38" s="36">
        <v>25</v>
      </c>
      <c r="C38" s="47"/>
      <c r="D38" s="47"/>
      <c r="E38" s="47"/>
      <c r="F38" s="47"/>
      <c r="G38" s="48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9" t="str">
        <f t="shared" si="6"/>
        <v/>
      </c>
      <c r="DE38" s="50">
        <f t="shared" si="0"/>
        <v>0</v>
      </c>
      <c r="DF38" s="51">
        <f t="shared" si="1"/>
        <v>0</v>
      </c>
      <c r="DG38" s="51">
        <f t="shared" si="2"/>
        <v>0</v>
      </c>
      <c r="DH38" s="51">
        <f t="shared" si="3"/>
        <v>0</v>
      </c>
      <c r="DI38" s="51">
        <f t="shared" si="4"/>
        <v>0</v>
      </c>
      <c r="DJ38" s="51">
        <f t="shared" si="5"/>
        <v>0</v>
      </c>
      <c r="DK38" s="52" t="str">
        <f>IF(ISERROR(('Questionnaire Analysis Sheet'!DF38+'Questionnaire Analysis Sheet'!DG38)/'Questionnaire Analysis Sheet'!DE38),"",('Questionnaire Analysis Sheet'!DF38+'Questionnaire Analysis Sheet'!DG38)/'Questionnaire Analysis Sheet'!DE38)</f>
        <v/>
      </c>
      <c r="DL38" s="52" t="str">
        <f>IF(ISERROR(('Questionnaire Analysis Sheet'!DI38+'Questionnaire Analysis Sheet'!DJ38)/'Questionnaire Analysis Sheet'!DE38),"",('Questionnaire Analysis Sheet'!DI38+'Questionnaire Analysis Sheet'!DJ38)/'Questionnaire Analysis Sheet'!DE38)</f>
        <v/>
      </c>
    </row>
    <row r="39" spans="2:116" x14ac:dyDescent="0.35">
      <c r="B39" s="36">
        <v>26</v>
      </c>
      <c r="C39" s="47"/>
      <c r="D39" s="47"/>
      <c r="E39" s="47"/>
      <c r="F39" s="47"/>
      <c r="G39" s="48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9" t="str">
        <f t="shared" si="6"/>
        <v/>
      </c>
      <c r="DE39" s="50">
        <f t="shared" si="0"/>
        <v>0</v>
      </c>
      <c r="DF39" s="51">
        <f t="shared" si="1"/>
        <v>0</v>
      </c>
      <c r="DG39" s="51">
        <f t="shared" si="2"/>
        <v>0</v>
      </c>
      <c r="DH39" s="51">
        <f t="shared" si="3"/>
        <v>0</v>
      </c>
      <c r="DI39" s="51">
        <f t="shared" si="4"/>
        <v>0</v>
      </c>
      <c r="DJ39" s="51">
        <f t="shared" si="5"/>
        <v>0</v>
      </c>
      <c r="DK39" s="52" t="str">
        <f>IF(ISERROR(('Questionnaire Analysis Sheet'!DF39+'Questionnaire Analysis Sheet'!DG39)/'Questionnaire Analysis Sheet'!DE39),"",('Questionnaire Analysis Sheet'!DF39+'Questionnaire Analysis Sheet'!DG39)/'Questionnaire Analysis Sheet'!DE39)</f>
        <v/>
      </c>
      <c r="DL39" s="52" t="str">
        <f>IF(ISERROR(('Questionnaire Analysis Sheet'!DI39+'Questionnaire Analysis Sheet'!DJ39)/'Questionnaire Analysis Sheet'!DE39),"",('Questionnaire Analysis Sheet'!DI39+'Questionnaire Analysis Sheet'!DJ39)/'Questionnaire Analysis Sheet'!DE39)</f>
        <v/>
      </c>
    </row>
    <row r="40" spans="2:116" x14ac:dyDescent="0.35">
      <c r="B40" s="36">
        <v>27</v>
      </c>
      <c r="C40" s="47"/>
      <c r="D40" s="47"/>
      <c r="E40" s="47"/>
      <c r="F40" s="47"/>
      <c r="G40" s="48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9" t="str">
        <f t="shared" si="6"/>
        <v/>
      </c>
      <c r="DE40" s="50">
        <f t="shared" si="0"/>
        <v>0</v>
      </c>
      <c r="DF40" s="51">
        <f t="shared" si="1"/>
        <v>0</v>
      </c>
      <c r="DG40" s="51">
        <f t="shared" si="2"/>
        <v>0</v>
      </c>
      <c r="DH40" s="51">
        <f t="shared" si="3"/>
        <v>0</v>
      </c>
      <c r="DI40" s="51">
        <f t="shared" si="4"/>
        <v>0</v>
      </c>
      <c r="DJ40" s="51">
        <f t="shared" si="5"/>
        <v>0</v>
      </c>
      <c r="DK40" s="52" t="str">
        <f>IF(ISERROR(('Questionnaire Analysis Sheet'!DF40+'Questionnaire Analysis Sheet'!DG40)/'Questionnaire Analysis Sheet'!DE40),"",('Questionnaire Analysis Sheet'!DF40+'Questionnaire Analysis Sheet'!DG40)/'Questionnaire Analysis Sheet'!DE40)</f>
        <v/>
      </c>
      <c r="DL40" s="52" t="str">
        <f>IF(ISERROR(('Questionnaire Analysis Sheet'!DI40+'Questionnaire Analysis Sheet'!DJ40)/'Questionnaire Analysis Sheet'!DE40),"",('Questionnaire Analysis Sheet'!DI40+'Questionnaire Analysis Sheet'!DJ40)/'Questionnaire Analysis Sheet'!DE40)</f>
        <v/>
      </c>
    </row>
    <row r="41" spans="2:116" x14ac:dyDescent="0.35">
      <c r="B41" s="41"/>
      <c r="C41" s="41"/>
      <c r="D41" s="41"/>
      <c r="E41" s="41"/>
      <c r="F41" s="41"/>
      <c r="G41" s="53"/>
      <c r="H41" s="49" t="str">
        <f>IF(ISERROR(AVERAGE(H14:H40)),"",AVERAGE(H14:H40))</f>
        <v/>
      </c>
      <c r="I41" s="49" t="str">
        <f t="shared" ref="I41:BT41" si="7">IF(ISERROR(AVERAGE(I14:I40)),"",AVERAGE(I14:I40))</f>
        <v/>
      </c>
      <c r="J41" s="49" t="str">
        <f t="shared" si="7"/>
        <v/>
      </c>
      <c r="K41" s="49" t="str">
        <f t="shared" si="7"/>
        <v/>
      </c>
      <c r="L41" s="49" t="str">
        <f t="shared" si="7"/>
        <v/>
      </c>
      <c r="M41" s="49" t="str">
        <f t="shared" si="7"/>
        <v/>
      </c>
      <c r="N41" s="49" t="str">
        <f t="shared" si="7"/>
        <v/>
      </c>
      <c r="O41" s="49" t="str">
        <f t="shared" si="7"/>
        <v/>
      </c>
      <c r="P41" s="49" t="str">
        <f t="shared" si="7"/>
        <v/>
      </c>
      <c r="Q41" s="49" t="str">
        <f t="shared" si="7"/>
        <v/>
      </c>
      <c r="R41" s="49" t="str">
        <f t="shared" si="7"/>
        <v/>
      </c>
      <c r="S41" s="49" t="str">
        <f t="shared" si="7"/>
        <v/>
      </c>
      <c r="T41" s="49" t="str">
        <f t="shared" si="7"/>
        <v/>
      </c>
      <c r="U41" s="49" t="str">
        <f t="shared" si="7"/>
        <v/>
      </c>
      <c r="V41" s="49" t="str">
        <f t="shared" si="7"/>
        <v/>
      </c>
      <c r="W41" s="49" t="str">
        <f t="shared" si="7"/>
        <v/>
      </c>
      <c r="X41" s="49" t="str">
        <f t="shared" si="7"/>
        <v/>
      </c>
      <c r="Y41" s="49" t="str">
        <f t="shared" si="7"/>
        <v/>
      </c>
      <c r="Z41" s="49" t="str">
        <f t="shared" si="7"/>
        <v/>
      </c>
      <c r="AA41" s="49" t="str">
        <f t="shared" si="7"/>
        <v/>
      </c>
      <c r="AB41" s="49" t="str">
        <f t="shared" si="7"/>
        <v/>
      </c>
      <c r="AC41" s="49" t="str">
        <f t="shared" si="7"/>
        <v/>
      </c>
      <c r="AD41" s="49" t="str">
        <f t="shared" si="7"/>
        <v/>
      </c>
      <c r="AE41" s="49" t="str">
        <f t="shared" si="7"/>
        <v/>
      </c>
      <c r="AF41" s="49" t="str">
        <f t="shared" si="7"/>
        <v/>
      </c>
      <c r="AG41" s="49" t="str">
        <f t="shared" si="7"/>
        <v/>
      </c>
      <c r="AH41" s="49" t="str">
        <f t="shared" si="7"/>
        <v/>
      </c>
      <c r="AI41" s="49" t="str">
        <f t="shared" si="7"/>
        <v/>
      </c>
      <c r="AJ41" s="49" t="str">
        <f t="shared" si="7"/>
        <v/>
      </c>
      <c r="AK41" s="49" t="str">
        <f t="shared" si="7"/>
        <v/>
      </c>
      <c r="AL41" s="49" t="str">
        <f t="shared" si="7"/>
        <v/>
      </c>
      <c r="AM41" s="49" t="str">
        <f t="shared" si="7"/>
        <v/>
      </c>
      <c r="AN41" s="49" t="str">
        <f t="shared" si="7"/>
        <v/>
      </c>
      <c r="AO41" s="49" t="str">
        <f t="shared" si="7"/>
        <v/>
      </c>
      <c r="AP41" s="49" t="str">
        <f t="shared" si="7"/>
        <v/>
      </c>
      <c r="AQ41" s="49" t="str">
        <f t="shared" si="7"/>
        <v/>
      </c>
      <c r="AR41" s="49" t="str">
        <f t="shared" si="7"/>
        <v/>
      </c>
      <c r="AS41" s="49" t="str">
        <f t="shared" si="7"/>
        <v/>
      </c>
      <c r="AT41" s="49" t="str">
        <f t="shared" si="7"/>
        <v/>
      </c>
      <c r="AU41" s="49" t="str">
        <f t="shared" si="7"/>
        <v/>
      </c>
      <c r="AV41" s="49" t="str">
        <f t="shared" si="7"/>
        <v/>
      </c>
      <c r="AW41" s="49" t="str">
        <f t="shared" si="7"/>
        <v/>
      </c>
      <c r="AX41" s="49" t="str">
        <f t="shared" si="7"/>
        <v/>
      </c>
      <c r="AY41" s="49" t="str">
        <f t="shared" si="7"/>
        <v/>
      </c>
      <c r="AZ41" s="49" t="str">
        <f t="shared" si="7"/>
        <v/>
      </c>
      <c r="BA41" s="49" t="str">
        <f t="shared" si="7"/>
        <v/>
      </c>
      <c r="BB41" s="49" t="str">
        <f t="shared" si="7"/>
        <v/>
      </c>
      <c r="BC41" s="49" t="str">
        <f t="shared" si="7"/>
        <v/>
      </c>
      <c r="BD41" s="49" t="str">
        <f t="shared" si="7"/>
        <v/>
      </c>
      <c r="BE41" s="49" t="str">
        <f t="shared" si="7"/>
        <v/>
      </c>
      <c r="BF41" s="49" t="str">
        <f t="shared" si="7"/>
        <v/>
      </c>
      <c r="BG41" s="49" t="str">
        <f t="shared" si="7"/>
        <v/>
      </c>
      <c r="BH41" s="49" t="str">
        <f t="shared" si="7"/>
        <v/>
      </c>
      <c r="BI41" s="49" t="str">
        <f t="shared" si="7"/>
        <v/>
      </c>
      <c r="BJ41" s="49" t="str">
        <f t="shared" si="7"/>
        <v/>
      </c>
      <c r="BK41" s="49" t="str">
        <f t="shared" si="7"/>
        <v/>
      </c>
      <c r="BL41" s="49" t="str">
        <f t="shared" si="7"/>
        <v/>
      </c>
      <c r="BM41" s="49" t="str">
        <f t="shared" si="7"/>
        <v/>
      </c>
      <c r="BN41" s="49" t="str">
        <f t="shared" si="7"/>
        <v/>
      </c>
      <c r="BO41" s="49" t="str">
        <f t="shared" si="7"/>
        <v/>
      </c>
      <c r="BP41" s="49" t="str">
        <f t="shared" si="7"/>
        <v/>
      </c>
      <c r="BQ41" s="49" t="str">
        <f t="shared" si="7"/>
        <v/>
      </c>
      <c r="BR41" s="49" t="str">
        <f t="shared" si="7"/>
        <v/>
      </c>
      <c r="BS41" s="49" t="str">
        <f t="shared" si="7"/>
        <v/>
      </c>
      <c r="BT41" s="49" t="str">
        <f t="shared" si="7"/>
        <v/>
      </c>
      <c r="BU41" s="49" t="str">
        <f t="shared" ref="BU41:DD41" si="8">IF(ISERROR(AVERAGE(BU14:BU40)),"",AVERAGE(BU14:BU40))</f>
        <v/>
      </c>
      <c r="BV41" s="49" t="str">
        <f t="shared" si="8"/>
        <v/>
      </c>
      <c r="BW41" s="49" t="str">
        <f t="shared" si="8"/>
        <v/>
      </c>
      <c r="BX41" s="49" t="str">
        <f t="shared" si="8"/>
        <v/>
      </c>
      <c r="BY41" s="49" t="str">
        <f t="shared" si="8"/>
        <v/>
      </c>
      <c r="BZ41" s="49" t="str">
        <f t="shared" si="8"/>
        <v/>
      </c>
      <c r="CA41" s="49" t="str">
        <f t="shared" si="8"/>
        <v/>
      </c>
      <c r="CB41" s="49" t="str">
        <f t="shared" si="8"/>
        <v/>
      </c>
      <c r="CC41" s="49" t="str">
        <f t="shared" si="8"/>
        <v/>
      </c>
      <c r="CD41" s="49" t="str">
        <f t="shared" si="8"/>
        <v/>
      </c>
      <c r="CE41" s="49" t="str">
        <f t="shared" si="8"/>
        <v/>
      </c>
      <c r="CF41" s="49" t="str">
        <f t="shared" si="8"/>
        <v/>
      </c>
      <c r="CG41" s="49" t="str">
        <f t="shared" si="8"/>
        <v/>
      </c>
      <c r="CH41" s="49" t="str">
        <f t="shared" si="8"/>
        <v/>
      </c>
      <c r="CI41" s="49" t="str">
        <f t="shared" si="8"/>
        <v/>
      </c>
      <c r="CJ41" s="49" t="str">
        <f t="shared" si="8"/>
        <v/>
      </c>
      <c r="CK41" s="49" t="str">
        <f t="shared" si="8"/>
        <v/>
      </c>
      <c r="CL41" s="49" t="str">
        <f t="shared" si="8"/>
        <v/>
      </c>
      <c r="CM41" s="49" t="str">
        <f t="shared" si="8"/>
        <v/>
      </c>
      <c r="CN41" s="49" t="str">
        <f t="shared" si="8"/>
        <v/>
      </c>
      <c r="CO41" s="49" t="str">
        <f t="shared" si="8"/>
        <v/>
      </c>
      <c r="CP41" s="49" t="str">
        <f t="shared" si="8"/>
        <v/>
      </c>
      <c r="CQ41" s="49" t="str">
        <f t="shared" si="8"/>
        <v/>
      </c>
      <c r="CR41" s="49" t="str">
        <f t="shared" si="8"/>
        <v/>
      </c>
      <c r="CS41" s="49" t="str">
        <f t="shared" si="8"/>
        <v/>
      </c>
      <c r="CT41" s="49" t="str">
        <f t="shared" si="8"/>
        <v/>
      </c>
      <c r="CU41" s="49" t="str">
        <f t="shared" si="8"/>
        <v/>
      </c>
      <c r="CV41" s="49" t="str">
        <f t="shared" si="8"/>
        <v/>
      </c>
      <c r="CW41" s="49" t="str">
        <f t="shared" si="8"/>
        <v/>
      </c>
      <c r="CX41" s="49" t="str">
        <f t="shared" si="8"/>
        <v/>
      </c>
      <c r="CY41" s="49" t="str">
        <f t="shared" si="8"/>
        <v/>
      </c>
      <c r="CZ41" s="49" t="str">
        <f t="shared" si="8"/>
        <v/>
      </c>
      <c r="DA41" s="49" t="str">
        <f t="shared" si="8"/>
        <v/>
      </c>
      <c r="DB41" s="49" t="str">
        <f t="shared" si="8"/>
        <v/>
      </c>
      <c r="DC41" s="49" t="str">
        <f t="shared" si="8"/>
        <v/>
      </c>
      <c r="DD41" s="44" t="str">
        <f t="shared" si="8"/>
        <v/>
      </c>
      <c r="DE41" s="44"/>
      <c r="DF41" s="54">
        <f>SUM(DF14:DF40)</f>
        <v>0</v>
      </c>
      <c r="DG41" s="54">
        <f t="shared" ref="DG41:DJ41" si="9">SUM(DG14:DG40)</f>
        <v>0</v>
      </c>
      <c r="DH41" s="54">
        <f t="shared" si="9"/>
        <v>0</v>
      </c>
      <c r="DI41" s="54">
        <f t="shared" si="9"/>
        <v>0</v>
      </c>
      <c r="DJ41" s="54">
        <f t="shared" si="9"/>
        <v>0</v>
      </c>
      <c r="DK41" s="41"/>
      <c r="DL41" s="41"/>
    </row>
    <row r="42" spans="2:116" ht="13.5" thickBot="1" x14ac:dyDescent="0.4"/>
    <row r="43" spans="2:116" ht="30" customHeight="1" thickBot="1" x14ac:dyDescent="0.4">
      <c r="C43" s="65" t="s">
        <v>151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7"/>
      <c r="DD43" s="12"/>
      <c r="DE43" s="12"/>
      <c r="DF43" s="12"/>
      <c r="DG43" s="12"/>
      <c r="DH43" s="12"/>
      <c r="DI43" s="12"/>
      <c r="DJ43" s="12"/>
      <c r="DK43" s="12"/>
      <c r="DL43" s="12"/>
    </row>
    <row r="44" spans="2:116" ht="14.5" customHeight="1" x14ac:dyDescent="0.35">
      <c r="G44" s="13"/>
      <c r="H44" s="14"/>
      <c r="K44" s="15"/>
      <c r="L44" s="15"/>
    </row>
    <row r="45" spans="2:116" ht="14.5" customHeight="1" x14ac:dyDescent="0.35">
      <c r="G45" s="13"/>
      <c r="H45" s="14"/>
      <c r="K45" s="15"/>
      <c r="L45" s="15"/>
    </row>
    <row r="46" spans="2:116" ht="14.5" customHeight="1" x14ac:dyDescent="0.35">
      <c r="G46" s="13"/>
      <c r="H46" s="14"/>
      <c r="K46" s="15"/>
      <c r="L46" s="15"/>
    </row>
    <row r="47" spans="2:116" ht="14.5" customHeight="1" x14ac:dyDescent="0.35">
      <c r="G47" s="13"/>
      <c r="H47" s="14"/>
      <c r="K47" s="15"/>
      <c r="L47" s="15"/>
    </row>
    <row r="48" spans="2:116" ht="14.5" customHeight="1" x14ac:dyDescent="0.35">
      <c r="G48" s="13"/>
      <c r="H48" s="14"/>
      <c r="K48" s="15"/>
      <c r="L48" s="15"/>
    </row>
    <row r="49" spans="7:12" ht="14.5" customHeight="1" x14ac:dyDescent="0.35">
      <c r="G49" s="13"/>
      <c r="H49" s="14"/>
      <c r="K49" s="15"/>
      <c r="L49" s="15"/>
    </row>
    <row r="50" spans="7:12" ht="14.5" customHeight="1" x14ac:dyDescent="0.35">
      <c r="G50" s="13"/>
      <c r="H50" s="14"/>
      <c r="K50" s="15"/>
      <c r="L50" s="15"/>
    </row>
    <row r="51" spans="7:12" ht="14.5" customHeight="1" x14ac:dyDescent="0.35">
      <c r="G51" s="13"/>
      <c r="H51" s="14"/>
      <c r="K51" s="15"/>
      <c r="L51" s="15"/>
    </row>
    <row r="52" spans="7:12" ht="14.5" customHeight="1" x14ac:dyDescent="0.35">
      <c r="G52" s="13"/>
      <c r="H52" s="14"/>
      <c r="K52" s="15"/>
      <c r="L52" s="15"/>
    </row>
    <row r="53" spans="7:12" ht="14.5" customHeight="1" x14ac:dyDescent="0.35">
      <c r="G53" s="13"/>
      <c r="H53" s="14"/>
      <c r="K53" s="15"/>
      <c r="L53" s="15"/>
    </row>
    <row r="54" spans="7:12" ht="14.5" customHeight="1" x14ac:dyDescent="0.35">
      <c r="G54" s="13"/>
      <c r="H54" s="14"/>
      <c r="K54" s="15"/>
      <c r="L54" s="15"/>
    </row>
    <row r="55" spans="7:12" ht="14.5" customHeight="1" x14ac:dyDescent="0.35">
      <c r="G55" s="13"/>
      <c r="H55" s="14"/>
      <c r="K55" s="15"/>
      <c r="L55" s="15"/>
    </row>
    <row r="56" spans="7:12" ht="14.5" customHeight="1" x14ac:dyDescent="0.35">
      <c r="G56" s="13"/>
      <c r="H56" s="14"/>
      <c r="K56" s="15"/>
      <c r="L56" s="15"/>
    </row>
    <row r="57" spans="7:12" ht="14.5" customHeight="1" x14ac:dyDescent="0.35">
      <c r="G57" s="13"/>
      <c r="H57" s="14"/>
      <c r="K57" s="15"/>
      <c r="L57" s="15"/>
    </row>
    <row r="58" spans="7:12" ht="14.5" customHeight="1" x14ac:dyDescent="0.35">
      <c r="G58" s="13"/>
      <c r="H58" s="14"/>
      <c r="K58" s="15"/>
      <c r="L58" s="15"/>
    </row>
    <row r="59" spans="7:12" ht="14.5" customHeight="1" x14ac:dyDescent="0.35">
      <c r="G59" s="13"/>
      <c r="H59" s="14"/>
      <c r="K59" s="15"/>
      <c r="L59" s="15"/>
    </row>
    <row r="60" spans="7:12" ht="14.5" customHeight="1" x14ac:dyDescent="0.35">
      <c r="G60" s="13"/>
      <c r="H60" s="14"/>
      <c r="K60" s="15"/>
      <c r="L60" s="15"/>
    </row>
    <row r="61" spans="7:12" ht="14.5" customHeight="1" x14ac:dyDescent="0.35">
      <c r="G61" s="13"/>
      <c r="H61" s="14"/>
      <c r="K61" s="15"/>
      <c r="L61" s="15"/>
    </row>
    <row r="62" spans="7:12" ht="14.5" customHeight="1" x14ac:dyDescent="0.35">
      <c r="G62" s="13"/>
      <c r="H62" s="14"/>
      <c r="K62" s="15"/>
      <c r="L62" s="15"/>
    </row>
    <row r="63" spans="7:12" ht="14.5" customHeight="1" x14ac:dyDescent="0.35">
      <c r="G63" s="13"/>
      <c r="H63" s="14"/>
      <c r="K63" s="15"/>
      <c r="L63" s="15"/>
    </row>
    <row r="64" spans="7:12" ht="14.5" customHeight="1" x14ac:dyDescent="0.35">
      <c r="G64" s="13"/>
      <c r="H64" s="14"/>
      <c r="K64" s="15"/>
      <c r="L64" s="15"/>
    </row>
    <row r="65" spans="7:12" ht="14.5" customHeight="1" x14ac:dyDescent="0.35">
      <c r="G65" s="13"/>
      <c r="H65" s="14"/>
      <c r="K65" s="15"/>
      <c r="L65" s="15"/>
    </row>
    <row r="66" spans="7:12" ht="14.5" customHeight="1" x14ac:dyDescent="0.35">
      <c r="G66" s="13"/>
      <c r="H66" s="14"/>
      <c r="K66" s="15"/>
      <c r="L66" s="15"/>
    </row>
    <row r="67" spans="7:12" ht="14.5" customHeight="1" x14ac:dyDescent="0.35">
      <c r="G67" s="13"/>
      <c r="H67" s="14"/>
      <c r="K67" s="15"/>
      <c r="L67" s="15"/>
    </row>
    <row r="68" spans="7:12" ht="14.5" customHeight="1" x14ac:dyDescent="0.35">
      <c r="G68" s="13"/>
      <c r="H68" s="14"/>
      <c r="K68" s="15"/>
      <c r="L68" s="15"/>
    </row>
    <row r="69" spans="7:12" ht="14.5" customHeight="1" x14ac:dyDescent="0.35">
      <c r="G69" s="13"/>
      <c r="H69" s="14"/>
      <c r="K69" s="15"/>
      <c r="L69" s="15"/>
    </row>
    <row r="73" spans="7:12" x14ac:dyDescent="0.35">
      <c r="I73" s="14"/>
      <c r="J73" s="14"/>
      <c r="K73" s="14"/>
    </row>
    <row r="74" spans="7:12" x14ac:dyDescent="0.35">
      <c r="I74" s="14"/>
      <c r="J74" s="14"/>
      <c r="K74" s="14"/>
    </row>
    <row r="75" spans="7:12" x14ac:dyDescent="0.35">
      <c r="I75" s="14"/>
      <c r="J75" s="14"/>
      <c r="K75" s="14"/>
    </row>
    <row r="76" spans="7:12" x14ac:dyDescent="0.35">
      <c r="I76" s="14"/>
      <c r="J76" s="14"/>
      <c r="K76" s="14"/>
    </row>
    <row r="77" spans="7:12" x14ac:dyDescent="0.35">
      <c r="I77" s="14"/>
      <c r="J77" s="14"/>
      <c r="K77" s="14"/>
    </row>
    <row r="78" spans="7:12" x14ac:dyDescent="0.35">
      <c r="I78" s="14"/>
      <c r="J78" s="14"/>
      <c r="K78" s="14"/>
    </row>
    <row r="79" spans="7:12" x14ac:dyDescent="0.35">
      <c r="I79" s="14"/>
      <c r="J79" s="14"/>
      <c r="K79" s="14"/>
    </row>
    <row r="80" spans="7:12" x14ac:dyDescent="0.35">
      <c r="I80" s="14"/>
      <c r="J80" s="14"/>
      <c r="K80" s="14"/>
    </row>
    <row r="81" spans="3:11" x14ac:dyDescent="0.35">
      <c r="I81" s="14"/>
      <c r="J81" s="14"/>
      <c r="K81" s="14"/>
    </row>
    <row r="82" spans="3:11" x14ac:dyDescent="0.35">
      <c r="I82" s="14"/>
      <c r="J82" s="14"/>
      <c r="K82" s="14"/>
    </row>
    <row r="83" spans="3:11" x14ac:dyDescent="0.35">
      <c r="I83" s="14"/>
      <c r="J83" s="14"/>
      <c r="K83" s="14"/>
    </row>
    <row r="84" spans="3:11" x14ac:dyDescent="0.35">
      <c r="I84" s="14"/>
      <c r="J84" s="14"/>
      <c r="K84" s="14"/>
    </row>
    <row r="85" spans="3:11" x14ac:dyDescent="0.35">
      <c r="I85" s="14"/>
      <c r="J85" s="14"/>
      <c r="K85" s="14"/>
    </row>
    <row r="86" spans="3:11" x14ac:dyDescent="0.35">
      <c r="I86" s="14"/>
      <c r="J86" s="14"/>
      <c r="K86" s="14"/>
    </row>
    <row r="87" spans="3:11" x14ac:dyDescent="0.35">
      <c r="I87" s="14"/>
      <c r="J87" s="14"/>
      <c r="K87" s="14"/>
    </row>
    <row r="88" spans="3:11" x14ac:dyDescent="0.35">
      <c r="I88" s="14"/>
      <c r="J88" s="14"/>
      <c r="K88" s="14"/>
    </row>
    <row r="89" spans="3:11" x14ac:dyDescent="0.35">
      <c r="I89" s="14"/>
      <c r="J89" s="14"/>
      <c r="K89" s="14"/>
    </row>
    <row r="90" spans="3:11" x14ac:dyDescent="0.35">
      <c r="I90" s="14"/>
      <c r="J90" s="14"/>
      <c r="K90" s="14"/>
    </row>
    <row r="91" spans="3:11" x14ac:dyDescent="0.35">
      <c r="I91" s="14"/>
    </row>
    <row r="92" spans="3:11" x14ac:dyDescent="0.35">
      <c r="I92" s="14"/>
    </row>
    <row r="96" spans="3:11" x14ac:dyDescent="0.35">
      <c r="C96" s="16"/>
    </row>
    <row r="113" spans="3:3" x14ac:dyDescent="0.35">
      <c r="C113" s="16"/>
    </row>
  </sheetData>
  <mergeCells count="13">
    <mergeCell ref="C43:DC43"/>
    <mergeCell ref="I2:K2"/>
    <mergeCell ref="C10:G10"/>
    <mergeCell ref="C11:G11"/>
    <mergeCell ref="C12:G12"/>
    <mergeCell ref="C13:G13"/>
    <mergeCell ref="C9:G9"/>
    <mergeCell ref="B3:D3"/>
    <mergeCell ref="B4:D4"/>
    <mergeCell ref="B6:D6"/>
    <mergeCell ref="B7:D7"/>
    <mergeCell ref="B5:D5"/>
    <mergeCell ref="C1:DD1"/>
  </mergeCells>
  <conditionalFormatting sqref="H44:H69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:DC11">
    <cfRule type="cellIs" dxfId="8" priority="3" operator="equal">
      <formula>2</formula>
    </cfRule>
    <cfRule type="cellIs" dxfId="7" priority="4" operator="equal">
      <formula>1</formula>
    </cfRule>
  </conditionalFormatting>
  <conditionalFormatting sqref="H14:DC40">
    <cfRule type="cellIs" dxfId="6" priority="1" operator="equal">
      <formula>2</formula>
    </cfRule>
    <cfRule type="cellIs" dxfId="5" priority="2" operator="equal">
      <formula>1</formula>
    </cfRule>
  </conditionalFormatting>
  <conditionalFormatting sqref="I73:J9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2:DC12 H12:H13">
    <cfRule type="cellIs" dxfId="4" priority="302" operator="equal">
      <formula>2</formula>
    </cfRule>
    <cfRule type="cellIs" dxfId="3" priority="303" operator="equal">
      <formula>1</formula>
    </cfRule>
  </conditionalFormatting>
  <dataValidations count="3">
    <dataValidation type="list" allowBlank="1" showInputMessage="1" showErrorMessage="1" sqref="H10:DC10" xr:uid="{00000000-0002-0000-0000-000000000000}">
      <formula1>$I$3:$I$7</formula1>
    </dataValidation>
    <dataValidation type="list" allowBlank="1" showInputMessage="1" showErrorMessage="1" sqref="H11:DC11" xr:uid="{00000000-0002-0000-0000-000001000000}">
      <formula1>$J$3:$J$7</formula1>
    </dataValidation>
    <dataValidation type="list" allowBlank="1" showInputMessage="1" showErrorMessage="1" sqref="H12:DC12" xr:uid="{00000000-0002-0000-0000-000002000000}">
      <formula1>$K$3:$K$7</formula1>
    </dataValidation>
  </dataValidations>
  <printOptions horizontalCentered="1" verticalCentered="1"/>
  <pageMargins left="0.1" right="0.1" top="0.1" bottom="0.1" header="0.1" footer="0.1"/>
  <pageSetup paperSize="9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132"/>
  <sheetViews>
    <sheetView showGridLines="0" topLeftCell="A60" zoomScaleNormal="100" workbookViewId="0">
      <selection activeCell="C68" sqref="C68:S68"/>
    </sheetView>
  </sheetViews>
  <sheetFormatPr defaultColWidth="8.81640625" defaultRowHeight="13" x14ac:dyDescent="0.35"/>
  <cols>
    <col min="1" max="1" width="2.7265625" style="4" customWidth="1"/>
    <col min="2" max="2" width="7.7265625" style="55" customWidth="1"/>
    <col min="3" max="19" width="10.26953125" style="4" customWidth="1"/>
    <col min="20" max="21" width="2.7265625" style="4" customWidth="1"/>
    <col min="22" max="99" width="8.7265625" style="4" customWidth="1"/>
    <col min="100" max="101" width="10.7265625" style="4" customWidth="1"/>
    <col min="102" max="106" width="8.7265625" style="4" customWidth="1"/>
    <col min="107" max="16384" width="8.81640625" style="4"/>
  </cols>
  <sheetData>
    <row r="1" spans="2:19" ht="30" customHeight="1" x14ac:dyDescent="0.35">
      <c r="B1" s="4" t="e" vm="1">
        <v>#VALUE!</v>
      </c>
      <c r="C1" s="61" t="s">
        <v>134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2:19" ht="15" customHeight="1" x14ac:dyDescent="0.35"/>
    <row r="3" spans="2:19" ht="15" customHeight="1" x14ac:dyDescent="0.35">
      <c r="H3" s="86"/>
      <c r="I3" s="87" t="str">
        <f>IF('Questionnaire Analysis Sheet'!I2=0,"",'Questionnaire Analysis Sheet'!I2)</f>
        <v>CONTEXTUAL DATA</v>
      </c>
      <c r="J3" s="86" t="s">
        <v>110</v>
      </c>
      <c r="K3" s="86"/>
      <c r="L3" s="86"/>
      <c r="M3" s="87" t="str">
        <f>IF('Questionnaire Analysis Sheet'!J2=0,"",'Questionnaire Analysis Sheet'!J2)</f>
        <v/>
      </c>
      <c r="N3" s="86" t="s">
        <v>110</v>
      </c>
      <c r="O3" s="86"/>
      <c r="P3" s="86"/>
      <c r="Q3" s="87" t="str">
        <f>IF('Questionnaire Analysis Sheet'!K2=0,"",'Questionnaire Analysis Sheet'!K2)</f>
        <v/>
      </c>
      <c r="R3" s="86" t="s">
        <v>110</v>
      </c>
      <c r="S3" s="86"/>
    </row>
    <row r="4" spans="2:19" ht="15" customHeight="1" x14ac:dyDescent="0.35">
      <c r="C4" s="79" t="s">
        <v>128</v>
      </c>
      <c r="D4" s="79"/>
      <c r="E4" s="79"/>
      <c r="F4" s="80"/>
      <c r="G4" s="84"/>
      <c r="H4" s="88"/>
      <c r="I4" s="89">
        <f>'Questionnaire Analysis Sheet'!I3</f>
        <v>0</v>
      </c>
      <c r="J4" s="90" t="str">
        <f>IF(COUNTIF('Questionnaire Analysis Sheet'!H10:DC10,I4)=0,"",COUNTIF('Questionnaire Analysis Sheet'!H10:DC10,I4))</f>
        <v/>
      </c>
      <c r="K4" s="90"/>
      <c r="L4" s="88"/>
      <c r="M4" s="89">
        <f>'Questionnaire Analysis Sheet'!J3</f>
        <v>0</v>
      </c>
      <c r="N4" s="90" t="str">
        <f>IF(COUNTIF('Questionnaire Analysis Sheet'!H11:DC11,M4)=0,"",COUNTIF('Questionnaire Analysis Sheet'!H11:DC11,M4))</f>
        <v/>
      </c>
      <c r="O4" s="90"/>
      <c r="P4" s="88"/>
      <c r="Q4" s="89">
        <f>'Questionnaire Analysis Sheet'!K3</f>
        <v>0</v>
      </c>
      <c r="R4" s="90" t="str">
        <f>IF(COUNTIF('Questionnaire Analysis Sheet'!H12:DC12,Q4)=0,"",COUNTIF('Questionnaire Analysis Sheet'!H12:DC12,Q4))</f>
        <v/>
      </c>
      <c r="S4" s="90"/>
    </row>
    <row r="5" spans="2:19" ht="15" customHeight="1" x14ac:dyDescent="0.35">
      <c r="C5" s="79" t="s">
        <v>129</v>
      </c>
      <c r="D5" s="79"/>
      <c r="E5" s="79"/>
      <c r="F5" s="81"/>
      <c r="G5" s="84"/>
      <c r="H5" s="88"/>
      <c r="I5" s="89">
        <f>'Questionnaire Analysis Sheet'!I4</f>
        <v>0</v>
      </c>
      <c r="J5" s="90" t="str">
        <f>IF(COUNTIF('Questionnaire Analysis Sheet'!H10:DC10,I5)=0,"",COUNTIF('Questionnaire Analysis Sheet'!H10:DC10,I5))</f>
        <v/>
      </c>
      <c r="K5" s="90"/>
      <c r="L5" s="88"/>
      <c r="M5" s="89">
        <f>'Questionnaire Analysis Sheet'!J4</f>
        <v>0</v>
      </c>
      <c r="N5" s="90" t="str">
        <f>IF(COUNTIF('Questionnaire Analysis Sheet'!H11:DC11,M5)=0,"",COUNTIF('Questionnaire Analysis Sheet'!H11:DC11,M5))</f>
        <v/>
      </c>
      <c r="O5" s="90"/>
      <c r="P5" s="88"/>
      <c r="Q5" s="89">
        <f>'Questionnaire Analysis Sheet'!K4</f>
        <v>0</v>
      </c>
      <c r="R5" s="90" t="str">
        <f>IF(COUNTIF('Questionnaire Analysis Sheet'!H12:DC12,Q5)=0,"",COUNTIF('Questionnaire Analysis Sheet'!H12:DC12,Q5))</f>
        <v/>
      </c>
      <c r="S5" s="90"/>
    </row>
    <row r="6" spans="2:19" ht="15" customHeight="1" x14ac:dyDescent="0.35">
      <c r="C6" s="79" t="s">
        <v>130</v>
      </c>
      <c r="D6" s="79"/>
      <c r="E6" s="79"/>
      <c r="F6" s="80"/>
      <c r="G6" s="84"/>
      <c r="H6" s="88"/>
      <c r="I6" s="89">
        <f>'Questionnaire Analysis Sheet'!I5</f>
        <v>0</v>
      </c>
      <c r="J6" s="90" t="str">
        <f>IF(COUNTIF('Questionnaire Analysis Sheet'!H10:DC10,I6)=0,"",COUNTIF('Questionnaire Analysis Sheet'!H10:DC10,I6))</f>
        <v/>
      </c>
      <c r="K6" s="90"/>
      <c r="L6" s="88"/>
      <c r="M6" s="89">
        <f>'Questionnaire Analysis Sheet'!J5</f>
        <v>0</v>
      </c>
      <c r="N6" s="90" t="str">
        <f>IF(COUNTIF('Questionnaire Analysis Sheet'!H11:DC11,M6)=0,"",COUNTIF('Questionnaire Analysis Sheet'!H11:DC11,M6))</f>
        <v/>
      </c>
      <c r="O6" s="90"/>
      <c r="P6" s="88"/>
      <c r="Q6" s="89">
        <f>'Questionnaire Analysis Sheet'!K5</f>
        <v>0</v>
      </c>
      <c r="R6" s="90" t="str">
        <f>IF(COUNTIF('Questionnaire Analysis Sheet'!H12:DC12,Q6)=0,"",COUNTIF('Questionnaire Analysis Sheet'!H12:DC12,Q6))</f>
        <v/>
      </c>
      <c r="S6" s="90"/>
    </row>
    <row r="7" spans="2:19" ht="15" customHeight="1" x14ac:dyDescent="0.35">
      <c r="C7" s="82"/>
      <c r="D7" s="82"/>
      <c r="E7" s="82"/>
      <c r="F7" s="83"/>
      <c r="G7" s="85"/>
      <c r="H7" s="88"/>
      <c r="I7" s="89">
        <f>'Questionnaire Analysis Sheet'!I6</f>
        <v>0</v>
      </c>
      <c r="J7" s="90" t="str">
        <f>IF(COUNTIF('Questionnaire Analysis Sheet'!H10:DC10,I7)=0,"",COUNTIF('Questionnaire Analysis Sheet'!H10:DC10,I7))</f>
        <v/>
      </c>
      <c r="K7" s="89"/>
      <c r="L7" s="88"/>
      <c r="M7" s="89">
        <f>'Questionnaire Analysis Sheet'!J6</f>
        <v>0</v>
      </c>
      <c r="N7" s="90" t="str">
        <f>IF(COUNTIF('Questionnaire Analysis Sheet'!H11:DC11,M7)=0,"",COUNTIF('Questionnaire Analysis Sheet'!H11:DC11,M7))</f>
        <v/>
      </c>
      <c r="O7" s="89"/>
      <c r="P7" s="88"/>
      <c r="Q7" s="89">
        <f>'Questionnaire Analysis Sheet'!K6</f>
        <v>0</v>
      </c>
      <c r="R7" s="90" t="str">
        <f>IF(COUNTIF('Questionnaire Analysis Sheet'!H12:DC12,Q7)=0,"",COUNTIF('Questionnaire Analysis Sheet'!H12:DC12,Q7))</f>
        <v/>
      </c>
      <c r="S7" s="89"/>
    </row>
    <row r="8" spans="2:19" ht="15" customHeight="1" x14ac:dyDescent="0.35">
      <c r="C8" s="82"/>
      <c r="D8" s="82"/>
      <c r="E8" s="82"/>
      <c r="F8" s="83"/>
      <c r="G8" s="85"/>
      <c r="H8" s="88"/>
      <c r="I8" s="89">
        <f>'Questionnaire Analysis Sheet'!I7</f>
        <v>0</v>
      </c>
      <c r="J8" s="90" t="str">
        <f>IF(COUNTIF('Questionnaire Analysis Sheet'!H10:DC10,I8)=0,"",COUNTIF('Questionnaire Analysis Sheet'!H10:DC10,I8))</f>
        <v/>
      </c>
      <c r="K8" s="89"/>
      <c r="L8" s="88"/>
      <c r="M8" s="89">
        <f>'Questionnaire Analysis Sheet'!J7</f>
        <v>0</v>
      </c>
      <c r="N8" s="90" t="str">
        <f>IF(COUNTIF('Questionnaire Analysis Sheet'!H11:DC11,M8)=0,"",COUNTIF('Questionnaire Analysis Sheet'!H11:DC11,M8))</f>
        <v/>
      </c>
      <c r="O8" s="89"/>
      <c r="P8" s="88"/>
      <c r="Q8" s="89">
        <f>'Questionnaire Analysis Sheet'!K7</f>
        <v>0</v>
      </c>
      <c r="R8" s="90" t="str">
        <f>IF(COUNTIF('Questionnaire Analysis Sheet'!H12:DC12,Q8)=0,"",COUNTIF('Questionnaire Analysis Sheet'!H12:DC12,Q8))</f>
        <v/>
      </c>
      <c r="S8" s="89"/>
    </row>
    <row r="9" spans="2:19" ht="15" customHeight="1" x14ac:dyDescent="0.35"/>
    <row r="10" spans="2:19" s="103" customFormat="1" ht="30.65" customHeight="1" x14ac:dyDescent="0.35">
      <c r="B10" s="105"/>
      <c r="C10" s="109" t="s">
        <v>141</v>
      </c>
      <c r="D10" s="109"/>
      <c r="E10" s="109"/>
      <c r="F10" s="109"/>
      <c r="G10" s="109"/>
      <c r="H10" s="104" t="s">
        <v>138</v>
      </c>
      <c r="I10" s="104" t="s">
        <v>137</v>
      </c>
      <c r="J10" s="104" t="s">
        <v>103</v>
      </c>
      <c r="K10" s="104" t="s">
        <v>104</v>
      </c>
      <c r="L10" s="104" t="s">
        <v>139</v>
      </c>
      <c r="M10" s="104" t="s">
        <v>101</v>
      </c>
      <c r="N10" s="107" t="s">
        <v>140</v>
      </c>
      <c r="O10" s="108"/>
      <c r="P10" s="106"/>
      <c r="Q10" s="106"/>
      <c r="R10" s="106"/>
      <c r="S10" s="106"/>
    </row>
    <row r="11" spans="2:19" ht="15" customHeight="1" x14ac:dyDescent="0.35">
      <c r="B11" s="91">
        <v>1</v>
      </c>
      <c r="C11" s="94"/>
      <c r="D11" s="95"/>
      <c r="E11" s="95"/>
      <c r="F11" s="96"/>
      <c r="G11" s="97" t="str">
        <f>IF('Questionnaire Analysis Sheet'!G14=0,"",'Questionnaire Analysis Sheet'!G14)</f>
        <v/>
      </c>
      <c r="H11" s="98" t="str">
        <f>'Questionnaire Analysis Sheet'!DD14</f>
        <v/>
      </c>
      <c r="I11" s="99"/>
      <c r="J11" s="100" t="str">
        <f>'Questionnaire Analysis Sheet'!DK14</f>
        <v/>
      </c>
      <c r="K11" s="100" t="str">
        <f>'Questionnaire Analysis Sheet'!DL14</f>
        <v/>
      </c>
      <c r="L11" s="101"/>
      <c r="M11" s="102" t="str">
        <f t="shared" ref="M11:M37" si="0">IF(OR(H11="", L11=""),"",IF(H11&gt;L11,"p","q"))</f>
        <v/>
      </c>
      <c r="N11" s="21"/>
      <c r="O11" s="103"/>
      <c r="P11" s="103"/>
      <c r="Q11" s="103"/>
      <c r="R11" s="103"/>
      <c r="S11" s="22"/>
    </row>
    <row r="12" spans="2:19" ht="15" customHeight="1" x14ac:dyDescent="0.35">
      <c r="B12" s="55">
        <v>2</v>
      </c>
      <c r="C12" s="18"/>
      <c r="D12" s="20"/>
      <c r="E12" s="20"/>
      <c r="F12" s="29"/>
      <c r="G12" s="19" t="str">
        <f>IF('Questionnaire Analysis Sheet'!G15=0,"",'Questionnaire Analysis Sheet'!G15)</f>
        <v/>
      </c>
      <c r="H12" s="30" t="str">
        <f>'Questionnaire Analysis Sheet'!DD15</f>
        <v/>
      </c>
      <c r="I12" s="31"/>
      <c r="J12" s="32" t="str">
        <f>'Questionnaire Analysis Sheet'!DK15</f>
        <v/>
      </c>
      <c r="K12" s="32" t="str">
        <f>'Questionnaire Analysis Sheet'!DL15</f>
        <v/>
      </c>
      <c r="L12" s="17"/>
      <c r="M12" s="28" t="str">
        <f t="shared" si="0"/>
        <v/>
      </c>
      <c r="N12" s="21"/>
      <c r="S12" s="22"/>
    </row>
    <row r="13" spans="2:19" ht="15" customHeight="1" x14ac:dyDescent="0.35">
      <c r="B13" s="55">
        <v>3</v>
      </c>
      <c r="C13" s="18"/>
      <c r="D13" s="20"/>
      <c r="E13" s="20"/>
      <c r="F13" s="29"/>
      <c r="G13" s="19" t="str">
        <f>IF('Questionnaire Analysis Sheet'!G16=0,"",'Questionnaire Analysis Sheet'!G16)</f>
        <v/>
      </c>
      <c r="H13" s="30" t="str">
        <f>'Questionnaire Analysis Sheet'!DD16</f>
        <v/>
      </c>
      <c r="I13" s="31"/>
      <c r="J13" s="32" t="str">
        <f>'Questionnaire Analysis Sheet'!DK16</f>
        <v/>
      </c>
      <c r="K13" s="32" t="str">
        <f>'Questionnaire Analysis Sheet'!DL16</f>
        <v/>
      </c>
      <c r="L13" s="17"/>
      <c r="M13" s="28" t="str">
        <f t="shared" si="0"/>
        <v/>
      </c>
      <c r="N13" s="21"/>
      <c r="S13" s="22"/>
    </row>
    <row r="14" spans="2:19" ht="15" customHeight="1" x14ac:dyDescent="0.35">
      <c r="B14" s="91">
        <v>4</v>
      </c>
      <c r="C14" s="18"/>
      <c r="D14" s="20"/>
      <c r="E14" s="20"/>
      <c r="F14" s="29"/>
      <c r="G14" s="19" t="str">
        <f>IF('Questionnaire Analysis Sheet'!G17=0,"",'Questionnaire Analysis Sheet'!G17)</f>
        <v/>
      </c>
      <c r="H14" s="30" t="str">
        <f>'Questionnaire Analysis Sheet'!DD17</f>
        <v/>
      </c>
      <c r="I14" s="31"/>
      <c r="J14" s="32" t="str">
        <f>'Questionnaire Analysis Sheet'!DK17</f>
        <v/>
      </c>
      <c r="K14" s="32" t="str">
        <f>'Questionnaire Analysis Sheet'!DL17</f>
        <v/>
      </c>
      <c r="L14" s="17"/>
      <c r="M14" s="28" t="str">
        <f t="shared" si="0"/>
        <v/>
      </c>
      <c r="N14" s="21"/>
      <c r="S14" s="22"/>
    </row>
    <row r="15" spans="2:19" ht="15" customHeight="1" x14ac:dyDescent="0.35">
      <c r="B15" s="55">
        <v>5</v>
      </c>
      <c r="C15" s="18"/>
      <c r="D15" s="20"/>
      <c r="E15" s="20"/>
      <c r="F15" s="29"/>
      <c r="G15" s="19" t="str">
        <f>IF('Questionnaire Analysis Sheet'!G18=0,"",'Questionnaire Analysis Sheet'!G18)</f>
        <v/>
      </c>
      <c r="H15" s="30" t="str">
        <f>'Questionnaire Analysis Sheet'!DD18</f>
        <v/>
      </c>
      <c r="I15" s="31"/>
      <c r="J15" s="32" t="str">
        <f>'Questionnaire Analysis Sheet'!DK18</f>
        <v/>
      </c>
      <c r="K15" s="32" t="str">
        <f>'Questionnaire Analysis Sheet'!DL18</f>
        <v/>
      </c>
      <c r="L15" s="17"/>
      <c r="M15" s="28" t="str">
        <f t="shared" si="0"/>
        <v/>
      </c>
      <c r="N15" s="21"/>
      <c r="S15" s="22"/>
    </row>
    <row r="16" spans="2:19" ht="15" customHeight="1" x14ac:dyDescent="0.35">
      <c r="B16" s="55">
        <v>6</v>
      </c>
      <c r="C16" s="18"/>
      <c r="D16" s="20"/>
      <c r="E16" s="20"/>
      <c r="F16" s="29"/>
      <c r="G16" s="19" t="str">
        <f>IF('Questionnaire Analysis Sheet'!G19=0,"",'Questionnaire Analysis Sheet'!G19)</f>
        <v/>
      </c>
      <c r="H16" s="30" t="str">
        <f>'Questionnaire Analysis Sheet'!DD19</f>
        <v/>
      </c>
      <c r="I16" s="31"/>
      <c r="J16" s="32" t="str">
        <f>'Questionnaire Analysis Sheet'!DK19</f>
        <v/>
      </c>
      <c r="K16" s="32" t="str">
        <f>'Questionnaire Analysis Sheet'!DL19</f>
        <v/>
      </c>
      <c r="L16" s="17"/>
      <c r="M16" s="28" t="str">
        <f t="shared" si="0"/>
        <v/>
      </c>
      <c r="N16" s="21"/>
      <c r="S16" s="22"/>
    </row>
    <row r="17" spans="2:19" ht="15" customHeight="1" x14ac:dyDescent="0.35">
      <c r="B17" s="91">
        <v>7</v>
      </c>
      <c r="C17" s="18"/>
      <c r="D17" s="20"/>
      <c r="E17" s="20"/>
      <c r="F17" s="29"/>
      <c r="G17" s="19" t="str">
        <f>IF('Questionnaire Analysis Sheet'!G20=0,"",'Questionnaire Analysis Sheet'!G20)</f>
        <v/>
      </c>
      <c r="H17" s="30" t="str">
        <f>'Questionnaire Analysis Sheet'!DD20</f>
        <v/>
      </c>
      <c r="I17" s="31"/>
      <c r="J17" s="32" t="str">
        <f>'Questionnaire Analysis Sheet'!DK20</f>
        <v/>
      </c>
      <c r="K17" s="32" t="str">
        <f>'Questionnaire Analysis Sheet'!DL20</f>
        <v/>
      </c>
      <c r="L17" s="17"/>
      <c r="M17" s="28" t="str">
        <f t="shared" si="0"/>
        <v/>
      </c>
      <c r="N17" s="21"/>
      <c r="S17" s="22"/>
    </row>
    <row r="18" spans="2:19" ht="15" customHeight="1" x14ac:dyDescent="0.35">
      <c r="B18" s="55">
        <v>8</v>
      </c>
      <c r="C18" s="18"/>
      <c r="D18" s="20"/>
      <c r="E18" s="20"/>
      <c r="F18" s="29"/>
      <c r="G18" s="19" t="str">
        <f>IF('Questionnaire Analysis Sheet'!G21=0,"",'Questionnaire Analysis Sheet'!G21)</f>
        <v/>
      </c>
      <c r="H18" s="30" t="str">
        <f>'Questionnaire Analysis Sheet'!DD21</f>
        <v/>
      </c>
      <c r="I18" s="31"/>
      <c r="J18" s="32" t="str">
        <f>'Questionnaire Analysis Sheet'!DK21</f>
        <v/>
      </c>
      <c r="K18" s="32" t="str">
        <f>'Questionnaire Analysis Sheet'!DL21</f>
        <v/>
      </c>
      <c r="L18" s="17"/>
      <c r="M18" s="28" t="str">
        <f t="shared" si="0"/>
        <v/>
      </c>
      <c r="N18" s="21"/>
      <c r="S18" s="22"/>
    </row>
    <row r="19" spans="2:19" ht="15" customHeight="1" x14ac:dyDescent="0.35">
      <c r="B19" s="55">
        <v>9</v>
      </c>
      <c r="C19" s="18"/>
      <c r="D19" s="20"/>
      <c r="E19" s="20"/>
      <c r="F19" s="29"/>
      <c r="G19" s="19" t="str">
        <f>IF('Questionnaire Analysis Sheet'!G22=0,"",'Questionnaire Analysis Sheet'!G22)</f>
        <v/>
      </c>
      <c r="H19" s="30" t="str">
        <f>'Questionnaire Analysis Sheet'!DD22</f>
        <v/>
      </c>
      <c r="I19" s="31"/>
      <c r="J19" s="32" t="str">
        <f>'Questionnaire Analysis Sheet'!DK22</f>
        <v/>
      </c>
      <c r="K19" s="32" t="str">
        <f>'Questionnaire Analysis Sheet'!DL22</f>
        <v/>
      </c>
      <c r="L19" s="17"/>
      <c r="M19" s="28" t="str">
        <f t="shared" si="0"/>
        <v/>
      </c>
      <c r="N19" s="21"/>
      <c r="S19" s="22"/>
    </row>
    <row r="20" spans="2:19" ht="15" customHeight="1" x14ac:dyDescent="0.35">
      <c r="B20" s="91">
        <v>10</v>
      </c>
      <c r="C20" s="18"/>
      <c r="D20" s="20"/>
      <c r="E20" s="20"/>
      <c r="F20" s="29"/>
      <c r="G20" s="19" t="str">
        <f>IF('Questionnaire Analysis Sheet'!G23=0,"",'Questionnaire Analysis Sheet'!G23)</f>
        <v/>
      </c>
      <c r="H20" s="30" t="str">
        <f>'Questionnaire Analysis Sheet'!DD23</f>
        <v/>
      </c>
      <c r="I20" s="31"/>
      <c r="J20" s="32" t="str">
        <f>'Questionnaire Analysis Sheet'!DK23</f>
        <v/>
      </c>
      <c r="K20" s="32" t="str">
        <f>'Questionnaire Analysis Sheet'!DL23</f>
        <v/>
      </c>
      <c r="L20" s="17"/>
      <c r="M20" s="28" t="str">
        <f t="shared" si="0"/>
        <v/>
      </c>
      <c r="N20" s="21"/>
      <c r="S20" s="22"/>
    </row>
    <row r="21" spans="2:19" ht="15" customHeight="1" x14ac:dyDescent="0.35">
      <c r="B21" s="55">
        <v>11</v>
      </c>
      <c r="C21" s="18"/>
      <c r="D21" s="20"/>
      <c r="E21" s="20"/>
      <c r="F21" s="29"/>
      <c r="G21" s="19" t="str">
        <f>IF('Questionnaire Analysis Sheet'!G24=0,"",'Questionnaire Analysis Sheet'!G24)</f>
        <v/>
      </c>
      <c r="H21" s="30" t="str">
        <f>'Questionnaire Analysis Sheet'!DD24</f>
        <v/>
      </c>
      <c r="I21" s="31"/>
      <c r="J21" s="32" t="str">
        <f>'Questionnaire Analysis Sheet'!DK24</f>
        <v/>
      </c>
      <c r="K21" s="32" t="str">
        <f>'Questionnaire Analysis Sheet'!DL24</f>
        <v/>
      </c>
      <c r="L21" s="17"/>
      <c r="M21" s="28" t="str">
        <f t="shared" si="0"/>
        <v/>
      </c>
      <c r="N21" s="21"/>
      <c r="S21" s="22"/>
    </row>
    <row r="22" spans="2:19" ht="15" customHeight="1" x14ac:dyDescent="0.35">
      <c r="B22" s="55">
        <v>12</v>
      </c>
      <c r="C22" s="18"/>
      <c r="D22" s="20"/>
      <c r="E22" s="20"/>
      <c r="F22" s="29"/>
      <c r="G22" s="19" t="str">
        <f>IF('Questionnaire Analysis Sheet'!G25=0,"",'Questionnaire Analysis Sheet'!G25)</f>
        <v/>
      </c>
      <c r="H22" s="30" t="str">
        <f>'Questionnaire Analysis Sheet'!DD25</f>
        <v/>
      </c>
      <c r="I22" s="31"/>
      <c r="J22" s="32" t="str">
        <f>'Questionnaire Analysis Sheet'!DK25</f>
        <v/>
      </c>
      <c r="K22" s="32" t="str">
        <f>'Questionnaire Analysis Sheet'!DL25</f>
        <v/>
      </c>
      <c r="L22" s="17"/>
      <c r="M22" s="28" t="str">
        <f t="shared" si="0"/>
        <v/>
      </c>
      <c r="N22" s="21"/>
      <c r="S22" s="22"/>
    </row>
    <row r="23" spans="2:19" ht="15" customHeight="1" x14ac:dyDescent="0.35">
      <c r="B23" s="91">
        <v>13</v>
      </c>
      <c r="C23" s="18"/>
      <c r="D23" s="20"/>
      <c r="E23" s="20"/>
      <c r="F23" s="29"/>
      <c r="G23" s="19" t="str">
        <f>IF('Questionnaire Analysis Sheet'!G26=0,"",'Questionnaire Analysis Sheet'!G26)</f>
        <v/>
      </c>
      <c r="H23" s="30" t="str">
        <f>'Questionnaire Analysis Sheet'!DD26</f>
        <v/>
      </c>
      <c r="I23" s="31"/>
      <c r="J23" s="32" t="str">
        <f>'Questionnaire Analysis Sheet'!DK26</f>
        <v/>
      </c>
      <c r="K23" s="32" t="str">
        <f>'Questionnaire Analysis Sheet'!DL26</f>
        <v/>
      </c>
      <c r="L23" s="17"/>
      <c r="M23" s="28" t="str">
        <f t="shared" si="0"/>
        <v/>
      </c>
      <c r="N23" s="21"/>
      <c r="S23" s="22"/>
    </row>
    <row r="24" spans="2:19" ht="15" customHeight="1" x14ac:dyDescent="0.35">
      <c r="B24" s="55">
        <v>14</v>
      </c>
      <c r="C24" s="18"/>
      <c r="D24" s="20"/>
      <c r="E24" s="20"/>
      <c r="F24" s="20"/>
      <c r="G24" s="19" t="str">
        <f>IF('Questionnaire Analysis Sheet'!G27=0,"",'Questionnaire Analysis Sheet'!G27)</f>
        <v/>
      </c>
      <c r="H24" s="30" t="str">
        <f>'Questionnaire Analysis Sheet'!DD27</f>
        <v/>
      </c>
      <c r="I24" s="31"/>
      <c r="J24" s="32" t="str">
        <f>'Questionnaire Analysis Sheet'!DK27</f>
        <v/>
      </c>
      <c r="K24" s="32" t="str">
        <f>'Questionnaire Analysis Sheet'!DL27</f>
        <v/>
      </c>
      <c r="L24" s="17"/>
      <c r="M24" s="28" t="str">
        <f t="shared" si="0"/>
        <v/>
      </c>
      <c r="N24" s="21"/>
      <c r="S24" s="22"/>
    </row>
    <row r="25" spans="2:19" ht="15" customHeight="1" x14ac:dyDescent="0.35">
      <c r="B25" s="55">
        <v>15</v>
      </c>
      <c r="C25" s="18"/>
      <c r="D25" s="20"/>
      <c r="E25" s="20"/>
      <c r="F25" s="20"/>
      <c r="G25" s="19" t="str">
        <f>IF('Questionnaire Analysis Sheet'!G28=0,"",'Questionnaire Analysis Sheet'!G28)</f>
        <v/>
      </c>
      <c r="H25" s="30" t="str">
        <f>'Questionnaire Analysis Sheet'!DD28</f>
        <v/>
      </c>
      <c r="I25" s="31"/>
      <c r="J25" s="32" t="str">
        <f>'Questionnaire Analysis Sheet'!DK28</f>
        <v/>
      </c>
      <c r="K25" s="32" t="str">
        <f>'Questionnaire Analysis Sheet'!DL28</f>
        <v/>
      </c>
      <c r="L25" s="17"/>
      <c r="M25" s="28" t="str">
        <f t="shared" si="0"/>
        <v/>
      </c>
      <c r="N25" s="21"/>
      <c r="S25" s="22"/>
    </row>
    <row r="26" spans="2:19" ht="15" customHeight="1" x14ac:dyDescent="0.35">
      <c r="B26" s="91">
        <v>16</v>
      </c>
      <c r="C26" s="18"/>
      <c r="D26" s="20"/>
      <c r="E26" s="20"/>
      <c r="F26" s="20"/>
      <c r="G26" s="19" t="str">
        <f>IF('Questionnaire Analysis Sheet'!G29=0,"",'Questionnaire Analysis Sheet'!G29)</f>
        <v/>
      </c>
      <c r="H26" s="30" t="str">
        <f>'Questionnaire Analysis Sheet'!DD29</f>
        <v/>
      </c>
      <c r="I26" s="31"/>
      <c r="J26" s="32" t="str">
        <f>'Questionnaire Analysis Sheet'!DK29</f>
        <v/>
      </c>
      <c r="K26" s="32" t="str">
        <f>'Questionnaire Analysis Sheet'!DL29</f>
        <v/>
      </c>
      <c r="L26" s="17"/>
      <c r="M26" s="28" t="str">
        <f t="shared" si="0"/>
        <v/>
      </c>
      <c r="N26" s="21"/>
      <c r="S26" s="22"/>
    </row>
    <row r="27" spans="2:19" ht="15" customHeight="1" x14ac:dyDescent="0.35">
      <c r="B27" s="55">
        <v>17</v>
      </c>
      <c r="C27" s="18"/>
      <c r="D27" s="20"/>
      <c r="E27" s="20"/>
      <c r="F27" s="20"/>
      <c r="G27" s="19" t="str">
        <f>IF('Questionnaire Analysis Sheet'!G30=0,"",'Questionnaire Analysis Sheet'!G30)</f>
        <v/>
      </c>
      <c r="H27" s="30" t="str">
        <f>'Questionnaire Analysis Sheet'!DD30</f>
        <v/>
      </c>
      <c r="I27" s="31"/>
      <c r="J27" s="32" t="str">
        <f>'Questionnaire Analysis Sheet'!DK30</f>
        <v/>
      </c>
      <c r="K27" s="32" t="str">
        <f>'Questionnaire Analysis Sheet'!DL30</f>
        <v/>
      </c>
      <c r="L27" s="17"/>
      <c r="M27" s="28" t="str">
        <f t="shared" si="0"/>
        <v/>
      </c>
      <c r="N27" s="21"/>
      <c r="S27" s="22"/>
    </row>
    <row r="28" spans="2:19" ht="15" customHeight="1" x14ac:dyDescent="0.35">
      <c r="B28" s="55">
        <v>18</v>
      </c>
      <c r="C28" s="18"/>
      <c r="D28" s="20"/>
      <c r="E28" s="20"/>
      <c r="F28" s="20"/>
      <c r="G28" s="19" t="str">
        <f>IF('Questionnaire Analysis Sheet'!G31=0,"",'Questionnaire Analysis Sheet'!G31)</f>
        <v/>
      </c>
      <c r="H28" s="30" t="str">
        <f>'Questionnaire Analysis Sheet'!DD31</f>
        <v/>
      </c>
      <c r="I28" s="31"/>
      <c r="J28" s="32" t="str">
        <f>'Questionnaire Analysis Sheet'!DK31</f>
        <v/>
      </c>
      <c r="K28" s="32" t="str">
        <f>'Questionnaire Analysis Sheet'!DL31</f>
        <v/>
      </c>
      <c r="L28" s="17"/>
      <c r="M28" s="28" t="str">
        <f t="shared" si="0"/>
        <v/>
      </c>
      <c r="N28" s="21"/>
      <c r="S28" s="22"/>
    </row>
    <row r="29" spans="2:19" ht="15" customHeight="1" x14ac:dyDescent="0.35">
      <c r="B29" s="91">
        <v>19</v>
      </c>
      <c r="C29" s="18"/>
      <c r="D29" s="20"/>
      <c r="E29" s="20"/>
      <c r="F29" s="20"/>
      <c r="G29" s="19" t="str">
        <f>IF('Questionnaire Analysis Sheet'!G32=0,"",'Questionnaire Analysis Sheet'!G32)</f>
        <v/>
      </c>
      <c r="H29" s="30" t="str">
        <f>'Questionnaire Analysis Sheet'!DD32</f>
        <v/>
      </c>
      <c r="I29" s="31"/>
      <c r="J29" s="32" t="str">
        <f>'Questionnaire Analysis Sheet'!DK32</f>
        <v/>
      </c>
      <c r="K29" s="32" t="str">
        <f>'Questionnaire Analysis Sheet'!DL32</f>
        <v/>
      </c>
      <c r="L29" s="17"/>
      <c r="M29" s="28" t="str">
        <f t="shared" si="0"/>
        <v/>
      </c>
      <c r="N29" s="21"/>
      <c r="S29" s="22"/>
    </row>
    <row r="30" spans="2:19" ht="15" customHeight="1" x14ac:dyDescent="0.35">
      <c r="B30" s="55">
        <v>20</v>
      </c>
      <c r="C30" s="18"/>
      <c r="D30" s="20"/>
      <c r="E30" s="20"/>
      <c r="F30" s="20"/>
      <c r="G30" s="19" t="str">
        <f>IF('Questionnaire Analysis Sheet'!G33=0,"",'Questionnaire Analysis Sheet'!G33)</f>
        <v/>
      </c>
      <c r="H30" s="30" t="str">
        <f>'Questionnaire Analysis Sheet'!DD33</f>
        <v/>
      </c>
      <c r="I30" s="31"/>
      <c r="J30" s="32" t="str">
        <f>'Questionnaire Analysis Sheet'!DK33</f>
        <v/>
      </c>
      <c r="K30" s="32" t="str">
        <f>'Questionnaire Analysis Sheet'!DL33</f>
        <v/>
      </c>
      <c r="L30" s="17"/>
      <c r="M30" s="28" t="str">
        <f t="shared" si="0"/>
        <v/>
      </c>
      <c r="N30" s="21"/>
      <c r="S30" s="22"/>
    </row>
    <row r="31" spans="2:19" ht="15" customHeight="1" x14ac:dyDescent="0.35">
      <c r="B31" s="55">
        <v>21</v>
      </c>
      <c r="C31" s="18"/>
      <c r="D31" s="20"/>
      <c r="E31" s="20"/>
      <c r="F31" s="20"/>
      <c r="G31" s="19" t="str">
        <f>IF('Questionnaire Analysis Sheet'!G34=0,"",'Questionnaire Analysis Sheet'!G34)</f>
        <v/>
      </c>
      <c r="H31" s="30" t="str">
        <f>'Questionnaire Analysis Sheet'!DD34</f>
        <v/>
      </c>
      <c r="I31" s="31"/>
      <c r="J31" s="32" t="str">
        <f>'Questionnaire Analysis Sheet'!DK34</f>
        <v/>
      </c>
      <c r="K31" s="32" t="str">
        <f>'Questionnaire Analysis Sheet'!DL34</f>
        <v/>
      </c>
      <c r="L31" s="17"/>
      <c r="M31" s="28" t="str">
        <f t="shared" si="0"/>
        <v/>
      </c>
      <c r="N31" s="21"/>
      <c r="S31" s="22"/>
    </row>
    <row r="32" spans="2:19" ht="15" customHeight="1" x14ac:dyDescent="0.35">
      <c r="B32" s="91">
        <v>22</v>
      </c>
      <c r="C32" s="18"/>
      <c r="D32" s="20"/>
      <c r="E32" s="20"/>
      <c r="F32" s="20"/>
      <c r="G32" s="19" t="str">
        <f>IF('Questionnaire Analysis Sheet'!G35=0,"",'Questionnaire Analysis Sheet'!G35)</f>
        <v/>
      </c>
      <c r="H32" s="30" t="str">
        <f>'Questionnaire Analysis Sheet'!DD35</f>
        <v/>
      </c>
      <c r="I32" s="31"/>
      <c r="J32" s="32" t="str">
        <f>'Questionnaire Analysis Sheet'!DK35</f>
        <v/>
      </c>
      <c r="K32" s="32" t="str">
        <f>'Questionnaire Analysis Sheet'!DL35</f>
        <v/>
      </c>
      <c r="L32" s="17"/>
      <c r="M32" s="28" t="str">
        <f t="shared" si="0"/>
        <v/>
      </c>
      <c r="N32" s="21"/>
      <c r="S32" s="22"/>
    </row>
    <row r="33" spans="2:20" ht="15" customHeight="1" x14ac:dyDescent="0.35">
      <c r="B33" s="55">
        <v>23</v>
      </c>
      <c r="C33" s="18"/>
      <c r="D33" s="20"/>
      <c r="E33" s="20"/>
      <c r="F33" s="20"/>
      <c r="G33" s="19" t="str">
        <f>IF('Questionnaire Analysis Sheet'!G36=0,"",'Questionnaire Analysis Sheet'!G36)</f>
        <v/>
      </c>
      <c r="H33" s="30" t="str">
        <f>'Questionnaire Analysis Sheet'!DD36</f>
        <v/>
      </c>
      <c r="I33" s="31"/>
      <c r="J33" s="32" t="str">
        <f>'Questionnaire Analysis Sheet'!DK36</f>
        <v/>
      </c>
      <c r="K33" s="32" t="str">
        <f>'Questionnaire Analysis Sheet'!DL36</f>
        <v/>
      </c>
      <c r="L33" s="17"/>
      <c r="M33" s="28" t="str">
        <f t="shared" si="0"/>
        <v/>
      </c>
      <c r="N33" s="21"/>
      <c r="S33" s="22"/>
    </row>
    <row r="34" spans="2:20" ht="15" customHeight="1" x14ac:dyDescent="0.35">
      <c r="B34" s="55">
        <v>24</v>
      </c>
      <c r="C34" s="18"/>
      <c r="D34" s="20"/>
      <c r="E34" s="20"/>
      <c r="F34" s="20"/>
      <c r="G34" s="19" t="str">
        <f>IF('Questionnaire Analysis Sheet'!G37=0,"",'Questionnaire Analysis Sheet'!G37)</f>
        <v/>
      </c>
      <c r="H34" s="30" t="str">
        <f>'Questionnaire Analysis Sheet'!DD37</f>
        <v/>
      </c>
      <c r="I34" s="31"/>
      <c r="J34" s="32" t="str">
        <f>'Questionnaire Analysis Sheet'!DK37</f>
        <v/>
      </c>
      <c r="K34" s="32" t="str">
        <f>'Questionnaire Analysis Sheet'!DL37</f>
        <v/>
      </c>
      <c r="L34" s="17"/>
      <c r="M34" s="28" t="str">
        <f t="shared" si="0"/>
        <v/>
      </c>
      <c r="N34" s="21"/>
      <c r="S34" s="22"/>
    </row>
    <row r="35" spans="2:20" ht="15" customHeight="1" x14ac:dyDescent="0.35">
      <c r="B35" s="91">
        <v>25</v>
      </c>
      <c r="C35" s="18"/>
      <c r="D35" s="20"/>
      <c r="E35" s="20"/>
      <c r="F35" s="20"/>
      <c r="G35" s="19" t="str">
        <f>IF('Questionnaire Analysis Sheet'!G38=0,"",'Questionnaire Analysis Sheet'!G38)</f>
        <v/>
      </c>
      <c r="H35" s="30" t="str">
        <f>'Questionnaire Analysis Sheet'!DD38</f>
        <v/>
      </c>
      <c r="I35" s="31"/>
      <c r="J35" s="32" t="str">
        <f>'Questionnaire Analysis Sheet'!DK38</f>
        <v/>
      </c>
      <c r="K35" s="32" t="str">
        <f>'Questionnaire Analysis Sheet'!DL38</f>
        <v/>
      </c>
      <c r="L35" s="17"/>
      <c r="M35" s="28" t="str">
        <f t="shared" si="0"/>
        <v/>
      </c>
      <c r="N35" s="21"/>
      <c r="S35" s="22"/>
    </row>
    <row r="36" spans="2:20" ht="15" customHeight="1" x14ac:dyDescent="0.35">
      <c r="B36" s="55">
        <v>26</v>
      </c>
      <c r="C36" s="18"/>
      <c r="D36" s="20"/>
      <c r="E36" s="20"/>
      <c r="F36" s="20"/>
      <c r="G36" s="19" t="str">
        <f>IF('Questionnaire Analysis Sheet'!G39=0,"",'Questionnaire Analysis Sheet'!G39)</f>
        <v/>
      </c>
      <c r="H36" s="30" t="str">
        <f>'Questionnaire Analysis Sheet'!DD39</f>
        <v/>
      </c>
      <c r="I36" s="31"/>
      <c r="J36" s="32" t="str">
        <f>'Questionnaire Analysis Sheet'!DK39</f>
        <v/>
      </c>
      <c r="K36" s="32" t="str">
        <f>'Questionnaire Analysis Sheet'!DL39</f>
        <v/>
      </c>
      <c r="L36" s="17"/>
      <c r="M36" s="28" t="str">
        <f t="shared" si="0"/>
        <v/>
      </c>
      <c r="N36" s="21"/>
      <c r="S36" s="22"/>
    </row>
    <row r="37" spans="2:20" ht="15" customHeight="1" x14ac:dyDescent="0.35">
      <c r="B37" s="55">
        <v>27</v>
      </c>
      <c r="C37" s="18"/>
      <c r="D37" s="20"/>
      <c r="E37" s="20"/>
      <c r="F37" s="20"/>
      <c r="G37" s="19" t="str">
        <f>IF('Questionnaire Analysis Sheet'!G40=0,"",'Questionnaire Analysis Sheet'!G40)</f>
        <v/>
      </c>
      <c r="H37" s="30" t="str">
        <f>'Questionnaire Analysis Sheet'!DD40</f>
        <v/>
      </c>
      <c r="I37" s="31"/>
      <c r="J37" s="32" t="str">
        <f>'Questionnaire Analysis Sheet'!DK40</f>
        <v/>
      </c>
      <c r="K37" s="32" t="str">
        <f>'Questionnaire Analysis Sheet'!DL40</f>
        <v/>
      </c>
      <c r="L37" s="17"/>
      <c r="M37" s="28" t="str">
        <f t="shared" si="0"/>
        <v/>
      </c>
      <c r="N37" s="23"/>
      <c r="O37" s="24"/>
      <c r="P37" s="24"/>
      <c r="Q37" s="24"/>
      <c r="R37" s="24"/>
      <c r="S37" s="25"/>
    </row>
    <row r="38" spans="2:20" ht="15" customHeight="1" x14ac:dyDescent="0.35">
      <c r="C38" s="27"/>
      <c r="D38" s="27"/>
      <c r="E38" s="27"/>
      <c r="F38" s="27"/>
      <c r="G38" s="27"/>
      <c r="H38" s="68" t="str">
        <f>IF(ISERROR(AVERAGE(H11:H37)),"",AVERAGE(H11:H37))</f>
        <v/>
      </c>
      <c r="I38" s="27"/>
      <c r="J38" s="69"/>
      <c r="K38" s="69"/>
      <c r="L38" s="68" t="str">
        <f>IF(ISERROR(AVERAGE(L11:L37)),"",AVERAGE(L11:L37))</f>
        <v/>
      </c>
      <c r="M38" s="26" t="str">
        <f>IF(OR(H38="", L38=""),"",IF(H38&gt;L38,"p","q"))</f>
        <v/>
      </c>
      <c r="N38" s="27"/>
      <c r="O38" s="27"/>
      <c r="P38" s="27"/>
      <c r="Q38" s="27"/>
      <c r="R38" s="27"/>
      <c r="S38" s="27"/>
    </row>
    <row r="39" spans="2:20" ht="15" customHeight="1" x14ac:dyDescent="0.35">
      <c r="G39" s="13"/>
      <c r="H39" s="14"/>
      <c r="J39" s="15"/>
      <c r="K39" s="15"/>
    </row>
    <row r="40" spans="2:20" ht="15" customHeight="1" x14ac:dyDescent="0.3">
      <c r="B40" s="92"/>
      <c r="C40" s="70" t="s">
        <v>135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2:20" ht="15" customHeight="1" x14ac:dyDescent="0.35"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2:20" ht="15" customHeight="1" x14ac:dyDescent="0.35">
      <c r="C42" s="74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</row>
    <row r="43" spans="2:20" ht="15" customHeight="1" x14ac:dyDescent="0.35">
      <c r="C43" s="74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</row>
    <row r="44" spans="2:20" ht="15" customHeight="1" x14ac:dyDescent="0.35">
      <c r="C44" s="74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</row>
    <row r="45" spans="2:20" ht="15" customHeight="1" x14ac:dyDescent="0.35">
      <c r="C45" s="74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</row>
    <row r="46" spans="2:20" ht="15" customHeight="1" x14ac:dyDescent="0.35"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</row>
    <row r="47" spans="2:20" ht="15" customHeight="1" x14ac:dyDescent="0.35">
      <c r="C47" s="74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</row>
    <row r="48" spans="2:20" ht="15" customHeight="1" x14ac:dyDescent="0.35">
      <c r="C48" s="74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</row>
    <row r="49" spans="2:19" ht="15" customHeight="1" x14ac:dyDescent="0.35">
      <c r="C49" s="74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</row>
    <row r="50" spans="2:19" ht="15" customHeight="1" x14ac:dyDescent="0.35"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</row>
    <row r="51" spans="2:19" ht="15" customHeight="1" x14ac:dyDescent="0.35">
      <c r="C51" s="74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</row>
    <row r="52" spans="2:19" ht="15" customHeight="1" x14ac:dyDescent="0.35">
      <c r="C52" s="74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</row>
    <row r="53" spans="2:19" ht="15" customHeight="1" x14ac:dyDescent="0.35">
      <c r="C53" s="74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</row>
    <row r="54" spans="2:19" ht="15" customHeight="1" x14ac:dyDescent="0.35">
      <c r="C54" s="74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</row>
    <row r="55" spans="2:19" ht="15" customHeight="1" x14ac:dyDescent="0.35"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</row>
    <row r="56" spans="2:19" ht="15" customHeight="1" x14ac:dyDescent="0.35">
      <c r="C56" s="74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</row>
    <row r="57" spans="2:19" ht="15" customHeight="1" x14ac:dyDescent="0.35">
      <c r="C57" s="74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</row>
    <row r="58" spans="2:19" ht="15" customHeight="1" x14ac:dyDescent="0.35">
      <c r="C58" s="76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</row>
    <row r="59" spans="2:19" ht="15" customHeight="1" x14ac:dyDescent="0.35">
      <c r="G59" s="13"/>
      <c r="H59" s="14"/>
      <c r="J59" s="15"/>
      <c r="K59" s="15"/>
    </row>
    <row r="60" spans="2:19" ht="15" customHeight="1" x14ac:dyDescent="0.3">
      <c r="B60" s="93"/>
      <c r="C60" s="70" t="s">
        <v>136</v>
      </c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2:19" ht="15" customHeight="1" x14ac:dyDescent="0.35">
      <c r="B61" s="55">
        <v>1</v>
      </c>
      <c r="C61" s="78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</row>
    <row r="62" spans="2:19" ht="15" customHeight="1" x14ac:dyDescent="0.35">
      <c r="B62" s="55">
        <v>2</v>
      </c>
      <c r="C62" s="78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</row>
    <row r="63" spans="2:19" ht="15" customHeight="1" x14ac:dyDescent="0.35">
      <c r="B63" s="55">
        <v>3</v>
      </c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</row>
    <row r="64" spans="2:19" ht="15" customHeight="1" x14ac:dyDescent="0.35">
      <c r="B64" s="55">
        <v>4</v>
      </c>
      <c r="C64" s="78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</row>
    <row r="65" spans="2:19" ht="15" customHeight="1" x14ac:dyDescent="0.35">
      <c r="B65" s="55">
        <v>5</v>
      </c>
      <c r="C65" s="78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</row>
    <row r="66" spans="2:19" ht="15" customHeight="1" x14ac:dyDescent="0.35">
      <c r="G66" s="13"/>
      <c r="H66" s="14"/>
      <c r="J66" s="15"/>
      <c r="K66" s="15"/>
    </row>
    <row r="67" spans="2:19" ht="15" customHeight="1" x14ac:dyDescent="0.35">
      <c r="G67" s="13"/>
      <c r="H67" s="14"/>
      <c r="J67" s="15"/>
      <c r="K67" s="15"/>
    </row>
    <row r="68" spans="2:19" ht="30" customHeight="1" x14ac:dyDescent="0.35">
      <c r="C68" s="110" t="s">
        <v>151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</row>
    <row r="69" spans="2:19" ht="14.5" customHeight="1" x14ac:dyDescent="0.35">
      <c r="G69" s="13"/>
      <c r="H69" s="14"/>
      <c r="J69" s="15"/>
      <c r="K69" s="15"/>
    </row>
    <row r="70" spans="2:19" ht="14.5" customHeight="1" x14ac:dyDescent="0.35">
      <c r="G70" s="13"/>
      <c r="H70" s="14"/>
      <c r="J70" s="15"/>
      <c r="K70" s="15"/>
    </row>
    <row r="71" spans="2:19" ht="14.5" customHeight="1" x14ac:dyDescent="0.35">
      <c r="G71" s="13"/>
      <c r="H71" s="14"/>
      <c r="J71" s="15"/>
      <c r="K71" s="15"/>
    </row>
    <row r="72" spans="2:19" ht="14.5" customHeight="1" x14ac:dyDescent="0.35">
      <c r="G72" s="13"/>
      <c r="H72" s="14"/>
      <c r="J72" s="15"/>
      <c r="K72" s="15"/>
    </row>
    <row r="73" spans="2:19" ht="14.5" customHeight="1" x14ac:dyDescent="0.35">
      <c r="G73" s="13"/>
      <c r="H73" s="14"/>
      <c r="J73" s="15"/>
      <c r="K73" s="15"/>
    </row>
    <row r="74" spans="2:19" ht="14.5" customHeight="1" x14ac:dyDescent="0.35">
      <c r="G74" s="13"/>
      <c r="H74" s="14"/>
      <c r="J74" s="15"/>
      <c r="K74" s="15"/>
    </row>
    <row r="75" spans="2:19" ht="14.5" customHeight="1" x14ac:dyDescent="0.35">
      <c r="G75" s="13"/>
      <c r="H75" s="14"/>
      <c r="J75" s="15"/>
      <c r="K75" s="15"/>
    </row>
    <row r="76" spans="2:19" ht="14.5" customHeight="1" x14ac:dyDescent="0.35">
      <c r="G76" s="13"/>
      <c r="H76" s="14"/>
      <c r="J76" s="15"/>
      <c r="K76" s="15"/>
    </row>
    <row r="77" spans="2:19" ht="14.5" customHeight="1" x14ac:dyDescent="0.35">
      <c r="G77" s="13"/>
      <c r="H77" s="14"/>
      <c r="J77" s="15"/>
      <c r="K77" s="15"/>
    </row>
    <row r="78" spans="2:19" ht="14.5" customHeight="1" x14ac:dyDescent="0.35">
      <c r="G78" s="13"/>
      <c r="H78" s="14"/>
      <c r="J78" s="15"/>
      <c r="K78" s="15"/>
    </row>
    <row r="79" spans="2:19" ht="14.5" customHeight="1" x14ac:dyDescent="0.35">
      <c r="G79" s="13"/>
      <c r="H79" s="14"/>
      <c r="J79" s="15"/>
      <c r="K79" s="15"/>
    </row>
    <row r="80" spans="2:19" ht="14.5" customHeight="1" x14ac:dyDescent="0.35">
      <c r="G80" s="13"/>
      <c r="H80" s="14"/>
      <c r="J80" s="15"/>
      <c r="K80" s="15"/>
    </row>
    <row r="81" spans="7:11" ht="14.5" customHeight="1" x14ac:dyDescent="0.35">
      <c r="G81" s="13"/>
      <c r="H81" s="14"/>
      <c r="J81" s="15"/>
      <c r="K81" s="15"/>
    </row>
    <row r="82" spans="7:11" ht="14.5" customHeight="1" x14ac:dyDescent="0.35">
      <c r="G82" s="13"/>
      <c r="H82" s="14"/>
      <c r="J82" s="15"/>
      <c r="K82" s="15"/>
    </row>
    <row r="83" spans="7:11" ht="14.5" customHeight="1" x14ac:dyDescent="0.35">
      <c r="G83" s="13"/>
      <c r="H83" s="14"/>
      <c r="J83" s="15"/>
      <c r="K83" s="15"/>
    </row>
    <row r="84" spans="7:11" ht="14.5" customHeight="1" x14ac:dyDescent="0.35">
      <c r="G84" s="13"/>
      <c r="H84" s="14"/>
      <c r="J84" s="15"/>
      <c r="K84" s="15"/>
    </row>
    <row r="85" spans="7:11" ht="14.5" customHeight="1" x14ac:dyDescent="0.35">
      <c r="G85" s="13"/>
      <c r="H85" s="14"/>
      <c r="J85" s="15"/>
      <c r="K85" s="15"/>
    </row>
    <row r="86" spans="7:11" ht="14.5" customHeight="1" x14ac:dyDescent="0.35">
      <c r="G86" s="13"/>
      <c r="H86" s="14"/>
      <c r="J86" s="15"/>
      <c r="K86" s="15"/>
    </row>
    <row r="87" spans="7:11" ht="14.5" customHeight="1" x14ac:dyDescent="0.35">
      <c r="G87" s="13"/>
      <c r="H87" s="14"/>
      <c r="J87" s="15"/>
      <c r="K87" s="15"/>
    </row>
    <row r="88" spans="7:11" ht="14.5" customHeight="1" x14ac:dyDescent="0.35">
      <c r="G88" s="13"/>
      <c r="H88" s="14"/>
      <c r="J88" s="15"/>
      <c r="K88" s="15"/>
    </row>
    <row r="92" spans="7:11" x14ac:dyDescent="0.35">
      <c r="I92" s="14"/>
      <c r="J92" s="14"/>
    </row>
    <row r="93" spans="7:11" x14ac:dyDescent="0.35">
      <c r="I93" s="14"/>
      <c r="J93" s="14"/>
    </row>
    <row r="94" spans="7:11" x14ac:dyDescent="0.35">
      <c r="I94" s="14"/>
      <c r="J94" s="14"/>
    </row>
    <row r="95" spans="7:11" x14ac:dyDescent="0.35">
      <c r="I95" s="14"/>
      <c r="J95" s="14"/>
    </row>
    <row r="96" spans="7:11" x14ac:dyDescent="0.35">
      <c r="I96" s="14"/>
      <c r="J96" s="14"/>
    </row>
    <row r="97" spans="9:10" x14ac:dyDescent="0.35">
      <c r="I97" s="14"/>
      <c r="J97" s="14"/>
    </row>
    <row r="98" spans="9:10" x14ac:dyDescent="0.35">
      <c r="I98" s="14"/>
      <c r="J98" s="14"/>
    </row>
    <row r="99" spans="9:10" x14ac:dyDescent="0.35">
      <c r="I99" s="14"/>
      <c r="J99" s="14"/>
    </row>
    <row r="100" spans="9:10" x14ac:dyDescent="0.35">
      <c r="I100" s="14"/>
      <c r="J100" s="14"/>
    </row>
    <row r="101" spans="9:10" x14ac:dyDescent="0.35">
      <c r="I101" s="14"/>
      <c r="J101" s="14"/>
    </row>
    <row r="102" spans="9:10" x14ac:dyDescent="0.35">
      <c r="I102" s="14"/>
      <c r="J102" s="14"/>
    </row>
    <row r="103" spans="9:10" x14ac:dyDescent="0.35">
      <c r="I103" s="14"/>
      <c r="J103" s="14"/>
    </row>
    <row r="104" spans="9:10" x14ac:dyDescent="0.35">
      <c r="I104" s="14"/>
      <c r="J104" s="14"/>
    </row>
    <row r="105" spans="9:10" x14ac:dyDescent="0.35">
      <c r="I105" s="14"/>
      <c r="J105" s="14"/>
    </row>
    <row r="106" spans="9:10" x14ac:dyDescent="0.35">
      <c r="I106" s="14"/>
      <c r="J106" s="14"/>
    </row>
    <row r="107" spans="9:10" x14ac:dyDescent="0.35">
      <c r="I107" s="14"/>
      <c r="J107" s="14"/>
    </row>
    <row r="108" spans="9:10" x14ac:dyDescent="0.35">
      <c r="I108" s="14"/>
      <c r="J108" s="14"/>
    </row>
    <row r="109" spans="9:10" x14ac:dyDescent="0.35">
      <c r="I109" s="14"/>
      <c r="J109" s="14"/>
    </row>
    <row r="110" spans="9:10" x14ac:dyDescent="0.35">
      <c r="I110" s="14"/>
    </row>
    <row r="111" spans="9:10" x14ac:dyDescent="0.35">
      <c r="I111" s="14"/>
    </row>
    <row r="115" spans="3:3" x14ac:dyDescent="0.35">
      <c r="C115" s="16"/>
    </row>
    <row r="132" spans="3:3" x14ac:dyDescent="0.35">
      <c r="C132" s="16"/>
    </row>
  </sheetData>
  <mergeCells count="8">
    <mergeCell ref="C10:G10"/>
    <mergeCell ref="C68:S68"/>
    <mergeCell ref="C1:S1"/>
    <mergeCell ref="C4:E4"/>
    <mergeCell ref="C5:E5"/>
    <mergeCell ref="C6:E6"/>
    <mergeCell ref="C7:E7"/>
    <mergeCell ref="C8:E8"/>
  </mergeCells>
  <conditionalFormatting sqref="H11:H3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0:H5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9 H39 H11:H37 H66:H67 H69:H88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S8">
    <cfRule type="cellIs" dxfId="2" priority="3" operator="equal">
      <formula>0</formula>
    </cfRule>
  </conditionalFormatting>
  <conditionalFormatting sqref="I92:I109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0:K5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0:L5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1:M38">
    <cfRule type="cellIs" dxfId="1" priority="16" operator="equal">
      <formula>"q"</formula>
    </cfRule>
    <cfRule type="cellIs" dxfId="0" priority="17" operator="equal">
      <formula>"p"</formula>
    </cfRule>
  </conditionalFormatting>
  <conditionalFormatting sqref="M40:M5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25" right="0.25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EE72-325A-44E6-B849-8257E1AD5EBB}">
  <sheetPr>
    <pageSetUpPr fitToPage="1"/>
  </sheetPr>
  <dimension ref="A1:E18"/>
  <sheetViews>
    <sheetView tabSelected="1" topLeftCell="C1" workbookViewId="0">
      <selection activeCell="E14" sqref="E14"/>
    </sheetView>
  </sheetViews>
  <sheetFormatPr defaultColWidth="9.1796875" defaultRowHeight="14.5" x14ac:dyDescent="0.3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x14ac:dyDescent="0.35">
      <c r="B1" s="4" t="e" vm="1">
        <v>#VALUE!</v>
      </c>
      <c r="C1" s="111" t="s">
        <v>113</v>
      </c>
      <c r="D1" s="112"/>
      <c r="E1" s="113"/>
    </row>
    <row r="2" spans="1:5" ht="15.5" x14ac:dyDescent="0.35">
      <c r="B2" s="114" t="s">
        <v>114</v>
      </c>
      <c r="C2" s="115"/>
      <c r="D2" s="122"/>
      <c r="E2" s="114" t="s">
        <v>115</v>
      </c>
    </row>
    <row r="3" spans="1:5" ht="15" customHeight="1" x14ac:dyDescent="0.35">
      <c r="B3" s="116" t="s">
        <v>142</v>
      </c>
      <c r="C3" s="117"/>
      <c r="D3" s="123"/>
      <c r="E3" s="118" t="s">
        <v>116</v>
      </c>
    </row>
    <row r="4" spans="1:5" x14ac:dyDescent="0.35">
      <c r="B4" s="117"/>
      <c r="C4" s="117"/>
      <c r="D4" s="123"/>
      <c r="E4" s="118" t="s">
        <v>117</v>
      </c>
    </row>
    <row r="5" spans="1:5" x14ac:dyDescent="0.35">
      <c r="B5" s="117"/>
      <c r="C5" s="117"/>
      <c r="D5" s="123"/>
      <c r="E5" s="118" t="s">
        <v>118</v>
      </c>
    </row>
    <row r="6" spans="1:5" x14ac:dyDescent="0.35">
      <c r="B6" s="117"/>
      <c r="C6" s="117"/>
      <c r="D6" s="123"/>
      <c r="E6" s="118" t="s">
        <v>119</v>
      </c>
    </row>
    <row r="7" spans="1:5" ht="15.5" x14ac:dyDescent="0.35">
      <c r="B7" s="114" t="s">
        <v>120</v>
      </c>
      <c r="C7" s="115"/>
      <c r="D7" s="123"/>
      <c r="E7" s="118" t="s">
        <v>121</v>
      </c>
    </row>
    <row r="8" spans="1:5" x14ac:dyDescent="0.35">
      <c r="A8" s="2">
        <v>1</v>
      </c>
      <c r="B8" s="118" t="s">
        <v>147</v>
      </c>
      <c r="C8" s="119"/>
      <c r="D8" s="123"/>
      <c r="E8" s="120"/>
    </row>
    <row r="9" spans="1:5" ht="15.5" x14ac:dyDescent="0.35">
      <c r="A9" s="2">
        <v>2</v>
      </c>
      <c r="B9" s="118" t="s">
        <v>148</v>
      </c>
      <c r="C9" s="119"/>
      <c r="D9" s="123"/>
      <c r="E9" s="114" t="s">
        <v>122</v>
      </c>
    </row>
    <row r="10" spans="1:5" x14ac:dyDescent="0.35">
      <c r="A10" s="2">
        <v>3</v>
      </c>
      <c r="B10" s="118" t="s">
        <v>149</v>
      </c>
      <c r="C10" s="119"/>
      <c r="D10" s="123"/>
      <c r="E10" s="118"/>
    </row>
    <row r="11" spans="1:5" x14ac:dyDescent="0.35">
      <c r="A11" s="2">
        <v>4</v>
      </c>
      <c r="B11" s="118" t="s">
        <v>143</v>
      </c>
      <c r="C11" s="119"/>
      <c r="D11" s="123"/>
      <c r="E11" s="121"/>
    </row>
    <row r="12" spans="1:5" x14ac:dyDescent="0.35">
      <c r="A12" s="2">
        <v>5</v>
      </c>
      <c r="B12" s="118" t="s">
        <v>144</v>
      </c>
      <c r="C12" s="119"/>
      <c r="D12" s="123"/>
      <c r="E12" s="118"/>
    </row>
    <row r="13" spans="1:5" x14ac:dyDescent="0.35">
      <c r="A13" s="2">
        <v>6</v>
      </c>
      <c r="B13" s="118" t="s">
        <v>150</v>
      </c>
      <c r="C13" s="119"/>
      <c r="D13" s="123"/>
      <c r="E13" s="121"/>
    </row>
    <row r="14" spans="1:5" x14ac:dyDescent="0.35">
      <c r="A14" s="2">
        <v>7</v>
      </c>
      <c r="B14" s="118" t="s">
        <v>145</v>
      </c>
      <c r="C14" s="119"/>
      <c r="D14" s="123"/>
      <c r="E14" s="118"/>
    </row>
    <row r="15" spans="1:5" x14ac:dyDescent="0.35">
      <c r="A15" s="2">
        <v>8</v>
      </c>
      <c r="B15" s="118" t="s">
        <v>146</v>
      </c>
      <c r="C15" s="119"/>
      <c r="D15" s="123"/>
      <c r="E15" s="118" t="s">
        <v>152</v>
      </c>
    </row>
    <row r="16" spans="1:5" x14ac:dyDescent="0.35">
      <c r="A16" s="2">
        <v>9</v>
      </c>
      <c r="B16" s="118" t="s">
        <v>123</v>
      </c>
      <c r="C16" s="119"/>
      <c r="D16" s="124"/>
      <c r="E16" s="121"/>
    </row>
    <row r="17" spans="1:5" x14ac:dyDescent="0.35">
      <c r="A17" s="2"/>
      <c r="B17" s="3"/>
    </row>
    <row r="18" spans="1:5" ht="30" customHeight="1" x14ac:dyDescent="0.35">
      <c r="B18" s="125" t="s">
        <v>151</v>
      </c>
      <c r="C18" s="125"/>
      <c r="D18" s="125"/>
      <c r="E18" s="125"/>
    </row>
  </sheetData>
  <mergeCells count="4">
    <mergeCell ref="B3:C6"/>
    <mergeCell ref="C1:E1"/>
    <mergeCell ref="D2:D16"/>
    <mergeCell ref="B18:E18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Questionnaire Analysis Sheet</vt:lpstr>
      <vt:lpstr>Questionnaire Analysis Report</vt:lpstr>
      <vt:lpstr>Guide</vt:lpstr>
      <vt:lpstr>Guide!Print_Area</vt:lpstr>
      <vt:lpstr>'Questionnaire Analysis Report'!Print_Area</vt:lpstr>
      <vt:lpstr>'Questionnaire Analysis Sheet'!Print_Area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Report Template</dc:title>
  <dc:subject>Questionnaire Report Template</dc:subject>
  <dc:creator>Daoud Saadeddin</dc:creator>
  <cp:lastModifiedBy>Tulsi Ranaot</cp:lastModifiedBy>
  <cp:lastPrinted>2025-08-10T15:43:39Z</cp:lastPrinted>
  <dcterms:created xsi:type="dcterms:W3CDTF">2009-06-16T12:44:30Z</dcterms:created>
  <dcterms:modified xsi:type="dcterms:W3CDTF">2025-10-02T07:54:00Z</dcterms:modified>
  <cp:version>3.1</cp:version>
</cp:coreProperties>
</file>