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Data Visualization Tool\"/>
    </mc:Choice>
  </mc:AlternateContent>
  <xr:revisionPtr revIDLastSave="0" documentId="8_{EFA6136B-13FA-4C7A-AD4B-7E6CAE33BD6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Box Plot" sheetId="2" r:id="rId1"/>
    <sheet name="Guide" sheetId="3" r:id="rId2"/>
  </sheets>
  <externalReferences>
    <externalReference r:id="rId3"/>
  </externalReferences>
  <definedNames>
    <definedName name="Correlation_Options">'[1]Data Validation Sources'!$C$2:$C$6</definedName>
    <definedName name="_xlnm.Print_Area" localSheetId="0">'Box Plot'!$A$1:$Q$80</definedName>
    <definedName name="_xlnm.Print_Area" localSheetId="1">Guide!$A$1:$F$19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I6" i="2"/>
  <c r="I14" i="2"/>
  <c r="H14" i="2"/>
  <c r="I13" i="2"/>
  <c r="H13" i="2"/>
  <c r="H3" i="2"/>
  <c r="H8" i="2" s="1"/>
  <c r="I7" i="2"/>
  <c r="H7" i="2"/>
  <c r="H6" i="2"/>
  <c r="I5" i="2"/>
  <c r="H5" i="2"/>
  <c r="I4" i="2"/>
  <c r="H4" i="2"/>
  <c r="I3" i="2"/>
  <c r="I8" i="2" s="1"/>
  <c r="H9" i="2" l="1"/>
  <c r="H12" i="2"/>
  <c r="H10" i="2"/>
  <c r="I10" i="2"/>
  <c r="H11" i="2"/>
  <c r="I9" i="2"/>
  <c r="I11" i="2"/>
  <c r="I12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<sst xmlns="http://schemas.openxmlformats.org/spreadsheetml/2006/main" count="37" uniqueCount="35">
  <si>
    <t>Min</t>
  </si>
  <si>
    <t>Lower</t>
  </si>
  <si>
    <t>Median</t>
  </si>
  <si>
    <t>Upper</t>
  </si>
  <si>
    <t>Max</t>
  </si>
  <si>
    <t>Mean</t>
  </si>
  <si>
    <t>StDev</t>
  </si>
  <si>
    <t>Material consumed (grams per 1000 parts) before and after an improvement initiative.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</si>
  <si>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</si>
  <si>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</si>
  <si>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</si>
  <si>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</si>
  <si>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</si>
  <si>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</si>
  <si>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</si>
  <si>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</si>
  <si>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</si>
  <si>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</si>
  <si>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CONCLUSIONS:</t>
  </si>
  <si>
    <t>BOX PLOT</t>
  </si>
  <si>
    <t>DATE</t>
  </si>
  <si>
    <t>PROJECT</t>
  </si>
  <si>
    <t>PROCESS</t>
  </si>
  <si>
    <t>ANALYST</t>
  </si>
  <si>
    <t>DATA SET 2</t>
  </si>
  <si>
    <t>DATA SET 1</t>
  </si>
  <si>
    <t>This box plot template allows users to input up to 70 data points for each of two datasets, with box plots automatically generated to reflect the data. It also provides a summary of descriptive statistics, including the mean and standard deviation. This template is designed for introductory use and is best suited for individuals who are new to statistical analysis.</t>
  </si>
  <si>
    <t>Enter up to 70 data points for each dataset in the white cells provided.</t>
  </si>
  <si>
    <t>Change the dataset titles by editing the blue cells at the top of the worksheet.</t>
  </si>
  <si>
    <t>The box plots will be generated automatically based on your data.</t>
  </si>
  <si>
    <t>A summary of descriptive statistics will be displayed, some are self-explanatory.</t>
  </si>
  <si>
    <t>If needed, manually adjust the number of decimal places in both the data cells and the charts.</t>
  </si>
  <si>
    <t>Note: Only the white and blue cells are intended for user input.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</si>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</sst>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2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Protection="0"/>
    <xf numFmtId="0" fontId="8" fillId="0" borderId="0"/>
    <xf numFmtId="0" fontId="3" fillId="0" borderId="0"/>
    <xf numFmtId="0" fontId="2" fillId="0" borderId="0"/>
    <xf numFmtId="0" fontId="18" fillId="0" borderId="0" applyNumberFormat="0" applyFill="0" applyBorder="0" applyAlignment="0" applyProtection="0"/>
    <xf numFmtId="0" fontId="8" fillId="0" borderId="0" applyProtection="0"/>
    <xf numFmtId="0" fontId="21" fillId="0" borderId="0"/>
  </cellStyleXfs>
  <cellXfs count="59">
    <xf numFmtId="0" fontId="0" fillId="0" borderId="0" xfId="0"/>
    <xf numFmtId="164" fontId="11" fillId="4" borderId="1" xfId="0" applyNumberFormat="1" applyFont="1" applyFill="1" applyBorder="1" applyAlignment="1">
      <alignment horizontal="center" vertical="center"/>
    </xf>
    <xf numFmtId="0" fontId="2" fillId="5" borderId="0" xfId="4" applyFill="1" applyAlignment="1">
      <alignment vertical="center"/>
    </xf>
    <xf numFmtId="0" fontId="13" fillId="5" borderId="0" xfId="4" applyFont="1" applyFill="1" applyAlignment="1">
      <alignment vertical="center"/>
    </xf>
    <xf numFmtId="0" fontId="17" fillId="5" borderId="0" xfId="4" applyFont="1" applyFill="1" applyAlignment="1">
      <alignment vertical="center"/>
    </xf>
    <xf numFmtId="0" fontId="15" fillId="5" borderId="0" xfId="4" applyFont="1" applyFill="1" applyAlignment="1">
      <alignment vertical="center"/>
    </xf>
    <xf numFmtId="0" fontId="7" fillId="5" borderId="0" xfId="0" applyFont="1" applyFill="1" applyAlignment="1">
      <alignment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6" fillId="5" borderId="0" xfId="0" applyFont="1" applyFill="1"/>
    <xf numFmtId="0" fontId="9" fillId="5" borderId="0" xfId="0" applyFont="1" applyFill="1" applyAlignment="1">
      <alignment vertical="center"/>
    </xf>
    <xf numFmtId="0" fontId="7" fillId="3" borderId="7" xfId="0" applyFont="1" applyFill="1" applyBorder="1" applyAlignment="1" applyProtection="1">
      <alignment vertical="center"/>
      <protection locked="0"/>
    </xf>
    <xf numFmtId="164" fontId="11" fillId="5" borderId="8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 applyProtection="1">
      <alignment horizontal="center" vertical="center"/>
      <protection locked="0"/>
    </xf>
    <xf numFmtId="164" fontId="11" fillId="4" borderId="8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 applyProtection="1">
      <alignment horizontal="center" vertical="center"/>
      <protection locked="0"/>
    </xf>
    <xf numFmtId="164" fontId="1" fillId="3" borderId="5" xfId="3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22" fillId="5" borderId="9" xfId="0" applyFont="1" applyFill="1" applyBorder="1" applyAlignment="1">
      <alignment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6" fillId="7" borderId="13" xfId="6" applyFont="1" applyFill="1" applyBorder="1" applyAlignment="1" applyProtection="1">
      <alignment horizontal="center" vertical="center" wrapText="1"/>
    </xf>
    <xf numFmtId="0" fontId="6" fillId="7" borderId="14" xfId="6" applyFont="1" applyFill="1" applyBorder="1" applyAlignment="1" applyProtection="1">
      <alignment horizontal="center" vertical="center" wrapText="1"/>
    </xf>
    <xf numFmtId="0" fontId="6" fillId="7" borderId="15" xfId="6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right" vertical="center"/>
    </xf>
    <xf numFmtId="0" fontId="11" fillId="5" borderId="0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 textRotation="90"/>
    </xf>
    <xf numFmtId="0" fontId="10" fillId="5" borderId="0" xfId="0" applyFont="1" applyFill="1" applyBorder="1" applyAlignment="1">
      <alignment horizontal="right" vertical="center" textRotation="90"/>
    </xf>
    <xf numFmtId="0" fontId="10" fillId="5" borderId="0" xfId="0" applyFont="1" applyFill="1" applyBorder="1" applyAlignment="1">
      <alignment vertical="center" textRotation="90"/>
    </xf>
    <xf numFmtId="0" fontId="10" fillId="5" borderId="0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0" fontId="6" fillId="5" borderId="0" xfId="0" applyFont="1" applyFill="1" applyBorder="1"/>
    <xf numFmtId="0" fontId="5" fillId="3" borderId="18" xfId="0" applyFont="1" applyFill="1" applyBorder="1" applyAlignment="1" applyProtection="1">
      <alignment vertical="center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0" fontId="24" fillId="7" borderId="0" xfId="4" applyFont="1" applyFill="1" applyAlignment="1">
      <alignment horizontal="center" vertical="center"/>
    </xf>
    <xf numFmtId="0" fontId="14" fillId="5" borderId="20" xfId="4" applyFont="1" applyFill="1" applyBorder="1" applyAlignment="1">
      <alignment vertical="center"/>
    </xf>
    <xf numFmtId="0" fontId="2" fillId="5" borderId="20" xfId="4" applyFill="1" applyBorder="1" applyAlignment="1">
      <alignment vertical="center"/>
    </xf>
    <xf numFmtId="0" fontId="2" fillId="5" borderId="21" xfId="4" applyFill="1" applyBorder="1" applyAlignment="1">
      <alignment horizontal="center" vertical="center"/>
    </xf>
    <xf numFmtId="0" fontId="15" fillId="2" borderId="20" xfId="4" applyFont="1" applyFill="1" applyBorder="1" applyAlignment="1">
      <alignment horizontal="left" vertical="center" wrapText="1"/>
    </xf>
    <xf numFmtId="0" fontId="16" fillId="2" borderId="20" xfId="4" applyFont="1" applyFill="1" applyBorder="1" applyAlignment="1">
      <alignment horizontal="left" vertical="center" wrapText="1"/>
    </xf>
    <xf numFmtId="0" fontId="2" fillId="5" borderId="22" xfId="4" applyFill="1" applyBorder="1" applyAlignment="1">
      <alignment horizontal="center" vertical="center"/>
    </xf>
    <xf numFmtId="0" fontId="15" fillId="2" borderId="20" xfId="4" applyFont="1" applyFill="1" applyBorder="1" applyAlignment="1">
      <alignment vertical="center"/>
    </xf>
    <xf numFmtId="0" fontId="2" fillId="2" borderId="20" xfId="4" applyFill="1" applyBorder="1" applyAlignment="1">
      <alignment vertical="center"/>
    </xf>
    <xf numFmtId="0" fontId="15" fillId="5" borderId="20" xfId="4" applyFont="1" applyFill="1" applyBorder="1" applyAlignment="1">
      <alignment vertical="center"/>
    </xf>
    <xf numFmtId="0" fontId="19" fillId="2" borderId="20" xfId="5" applyFont="1" applyFill="1" applyBorder="1" applyAlignment="1">
      <alignment vertical="center"/>
    </xf>
    <xf numFmtId="0" fontId="2" fillId="5" borderId="23" xfId="4" applyFill="1" applyBorder="1" applyAlignment="1">
      <alignment horizontal="center" vertical="center"/>
    </xf>
    <xf numFmtId="0" fontId="20" fillId="7" borderId="6" xfId="6" applyFont="1" applyFill="1" applyBorder="1" applyAlignment="1" applyProtection="1">
      <alignment horizontal="center" vertical="center" wrapText="1"/>
    </xf>
  </cellXfs>
  <cellStyles count="8">
    <cellStyle name="Hyperlink 2" xfId="5" xr:uid="{83BB207E-2FEA-4D1D-BEC3-F20CD9BC5AD0}"/>
    <cellStyle name="Normal" xfId="0" builtinId="0"/>
    <cellStyle name="Normal 2" xfId="1" xr:uid="{C98C0D9A-3FDE-47F5-BC71-3349652DC888}"/>
    <cellStyle name="Normal 2 3" xfId="6" xr:uid="{2F97B4D7-690C-4D1A-A237-BE46AD01E814}"/>
    <cellStyle name="Normal 3" xfId="3" xr:uid="{BCC24B13-C66B-4679-9798-12B58F8660F7}"/>
    <cellStyle name="Normal 3 3" xfId="7" xr:uid="{E300E392-BC12-4AA6-B7F3-E01516FB98C8}"/>
    <cellStyle name="Normal 4" xfId="2" xr:uid="{4710C67E-27F3-402F-BC6B-2C2DC977D365}"/>
    <cellStyle name="Normal 9" xfId="4" xr:uid="{D0701177-A257-4A05-B5B1-5821EA4592E7}"/>
  </cellStyles>
  <dxfs count="0"/>
  <tableStyles count="0" defaultTableStyle="TableStyleMedium2" defaultPivotStyle="PivotStyleLight16"/>
  <colors>
    <mruColors>
      <color rgb="FFCCFFFF"/>
      <color rgb="FFE6E6E6"/>
      <color rgb="FFF6007B"/>
      <color rgb="FFDDDDDD"/>
      <color rgb="FFCC0066"/>
      <color rgb="FF0000CC"/>
      <color rgb="FFC3E1FF"/>
      <color rgb="FFCCCC00"/>
      <color rgb="FFFFFF99"/>
      <color rgb="FFCD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52630141336785"/>
          <c:y val="5.0925925925925923E-2"/>
          <c:w val="0.86009461324930814"/>
          <c:h val="0.86819277977000164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'Box Plot'!$F$2:$G$2</c:f>
              <c:strCache>
                <c:ptCount val="2"/>
                <c:pt idx="0">
                  <c:v>DATA SET 1</c:v>
                </c:pt>
                <c:pt idx="1">
                  <c:v>DATA SET 2</c:v>
                </c:pt>
              </c:strCache>
            </c:strRef>
          </c:cat>
          <c:val>
            <c:numRef>
              <c:f>'Box Plot'!$H$8:$I$8</c:f>
              <c:numCache>
                <c:formatCode>0.000</c:formatCode>
                <c:ptCount val="2"/>
                <c:pt idx="0">
                  <c:v>22.543397888755354</c:v>
                </c:pt>
                <c:pt idx="1">
                  <c:v>14.725491076720544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B-407E-88FD-0204D32968C1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'Box Plot'!$H$9:$I$9</c:f>
                <c:numCache>
                  <c:formatCode>General</c:formatCode>
                  <c:ptCount val="2"/>
                  <c:pt idx="0">
                    <c:v>14.844413240727409</c:v>
                  </c:pt>
                  <c:pt idx="1">
                    <c:v>14.842304687927676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'Box Plot'!$F$2:$G$2</c:f>
              <c:strCache>
                <c:ptCount val="2"/>
                <c:pt idx="0">
                  <c:v>DATA SET 1</c:v>
                </c:pt>
                <c:pt idx="1">
                  <c:v>DATA SET 2</c:v>
                </c:pt>
              </c:strCache>
            </c:strRef>
          </c:cat>
          <c:val>
            <c:numRef>
              <c:f>'Box Plot'!$H$9:$I$9</c:f>
              <c:numCache>
                <c:formatCode>0.000</c:formatCode>
                <c:ptCount val="2"/>
                <c:pt idx="0">
                  <c:v>14.844413240727409</c:v>
                </c:pt>
                <c:pt idx="1">
                  <c:v>14.842304687927676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8B-407E-88FD-0204D32968C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18B-407E-88FD-0204D32968C1}"/>
              </c:ext>
            </c:extLst>
          </c:dPt>
          <c:dPt>
            <c:idx val="1"/>
            <c:invertIfNegative val="0"/>
            <c:bubble3D val="0"/>
            <c:spPr>
              <a:solidFill>
                <a:srgbClr val="F6007B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18B-407E-88FD-0204D32968C1}"/>
              </c:ext>
            </c:extLst>
          </c:dPt>
          <c:cat>
            <c:strRef>
              <c:f>'Box Plot'!$F$2:$G$2</c:f>
              <c:strCache>
                <c:ptCount val="2"/>
                <c:pt idx="0">
                  <c:v>DATA SET 1</c:v>
                </c:pt>
                <c:pt idx="1">
                  <c:v>DATA SET 2</c:v>
                </c:pt>
              </c:strCache>
            </c:strRef>
          </c:cat>
          <c:val>
            <c:numRef>
              <c:f>'Box Plot'!$H$10:$I$10</c:f>
              <c:numCache>
                <c:formatCode>0.000</c:formatCode>
                <c:ptCount val="2"/>
                <c:pt idx="0">
                  <c:v>4.1777548243115064</c:v>
                </c:pt>
                <c:pt idx="1">
                  <c:v>5.2388957223428783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8B-407E-88FD-0204D32968C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8B-407E-88FD-0204D32968C1}"/>
              </c:ext>
            </c:extLst>
          </c:dPt>
          <c:dPt>
            <c:idx val="1"/>
            <c:invertIfNegative val="0"/>
            <c:bubble3D val="0"/>
            <c:spPr>
              <a:solidFill>
                <a:srgbClr val="F6007B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18B-407E-88FD-0204D32968C1}"/>
              </c:ext>
            </c:extLst>
          </c:dPt>
          <c:errBars>
            <c:errBarType val="plus"/>
            <c:errValType val="cust"/>
            <c:noEndCap val="0"/>
            <c:plus>
              <c:numRef>
                <c:f>'Box Plot'!$H$12:$I$12</c:f>
                <c:numCache>
                  <c:formatCode>General</c:formatCode>
                  <c:ptCount val="2"/>
                  <c:pt idx="0">
                    <c:v>32.398550046271296</c:v>
                  </c:pt>
                  <c:pt idx="1">
                    <c:v>5.4702070070499857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'Box Plot'!$F$2:$G$2</c:f>
              <c:strCache>
                <c:ptCount val="2"/>
                <c:pt idx="0">
                  <c:v>DATA SET 1</c:v>
                </c:pt>
                <c:pt idx="1">
                  <c:v>DATA SET 2</c:v>
                </c:pt>
              </c:strCache>
            </c:strRef>
          </c:cat>
          <c:val>
            <c:numRef>
              <c:f>'Box Plot'!$H$11:$I$11</c:f>
              <c:numCache>
                <c:formatCode>0.000</c:formatCode>
                <c:ptCount val="2"/>
                <c:pt idx="0">
                  <c:v>2.4335656098012848</c:v>
                </c:pt>
                <c:pt idx="1">
                  <c:v>3.0589543656213039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8B-407E-88FD-0204D32968C1}"/>
            </c:ext>
          </c:extLst>
        </c:ser>
        <c:ser>
          <c:idx val="4"/>
          <c:order val="4"/>
          <c:spPr>
            <a:noFill/>
            <a:ln>
              <a:noFill/>
            </a:ln>
            <a:effectLst/>
          </c:spPr>
          <c:invertIfNegative val="0"/>
          <c:cat>
            <c:strRef>
              <c:f>'Box Plot'!$F$2:$G$2</c:f>
              <c:strCache>
                <c:ptCount val="2"/>
                <c:pt idx="0">
                  <c:v>DATA SET 1</c:v>
                </c:pt>
                <c:pt idx="1">
                  <c:v>DATA SET 2</c:v>
                </c:pt>
              </c:strCache>
            </c:strRef>
          </c:cat>
          <c:val>
            <c:numRef>
              <c:f>'Box Plot'!$H$12:$I$12</c:f>
              <c:numCache>
                <c:formatCode>0.000</c:formatCode>
                <c:ptCount val="2"/>
                <c:pt idx="0">
                  <c:v>32.398550046271296</c:v>
                </c:pt>
                <c:pt idx="1">
                  <c:v>5.4702070070499857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8B-407E-88FD-0204D3296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733039"/>
        <c:axId val="1999999823"/>
      </c:barChart>
      <c:catAx>
        <c:axId val="7873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999823"/>
        <c:crosses val="autoZero"/>
        <c:auto val="1"/>
        <c:lblAlgn val="ctr"/>
        <c:lblOffset val="100"/>
        <c:noMultiLvlLbl val="0"/>
      </c:catAx>
      <c:valAx>
        <c:axId val="199999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33039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15</xdr:col>
      <xdr:colOff>0</xdr:colOff>
      <xdr:row>19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AE379F-11DF-4018-899A-FA85441FE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adeddin/Desktop/QFD/House%20of%20Qualit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>
        <row r="2">
          <cell r="C2" t="str">
            <v>┼┼</v>
          </cell>
        </row>
        <row r="3">
          <cell r="C3" t="str">
            <v>┼</v>
          </cell>
        </row>
        <row r="4">
          <cell r="C4" t="str">
            <v>▬</v>
          </cell>
        </row>
        <row r="5">
          <cell r="C5" t="str">
            <v>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0"/>
  <sheetViews>
    <sheetView showGridLines="0" view="pageBreakPreview" zoomScale="60" zoomScaleNormal="100" workbookViewId="0">
      <selection activeCell="C1" sqref="C1:O80"/>
    </sheetView>
  </sheetViews>
  <sheetFormatPr defaultColWidth="8.81640625" defaultRowHeight="14.25" customHeight="1" x14ac:dyDescent="0.25"/>
  <cols>
    <col min="1" max="2" width="2.7265625" style="6" customWidth="1"/>
    <col min="3" max="3" width="11.54296875" style="6" customWidth="1"/>
    <col min="4" max="4" width="26.7265625" style="6" customWidth="1"/>
    <col min="5" max="5" width="8.7265625" style="6" customWidth="1"/>
    <col min="6" max="11" width="11.7265625" style="6" customWidth="1"/>
    <col min="12" max="15" width="12.7265625" style="6" customWidth="1"/>
    <col min="16" max="17" width="2.7265625" style="6" customWidth="1"/>
    <col min="18" max="16384" width="8.81640625" style="6"/>
  </cols>
  <sheetData>
    <row r="1" spans="3:15" ht="29" thickBot="1" x14ac:dyDescent="0.3">
      <c r="C1" s="21" t="e" vm="1">
        <v>#VALUE!</v>
      </c>
      <c r="D1" s="22" t="s">
        <v>19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3:15" ht="14.5" x14ac:dyDescent="0.25">
      <c r="C2" s="28"/>
      <c r="D2" s="29"/>
      <c r="E2" s="30"/>
      <c r="F2" s="16" t="s">
        <v>25</v>
      </c>
      <c r="G2" s="16" t="s">
        <v>24</v>
      </c>
      <c r="H2" s="31" t="str">
        <f>IF(F2=0,"",F2)</f>
        <v>DATA SET 1</v>
      </c>
      <c r="I2" s="31" t="str">
        <f>IF(G2=0,"",G2)</f>
        <v>DATA SET 2</v>
      </c>
      <c r="J2" s="30"/>
      <c r="K2" s="30"/>
      <c r="L2" s="30"/>
      <c r="M2" s="30"/>
      <c r="N2" s="30"/>
      <c r="O2" s="32"/>
    </row>
    <row r="3" spans="3:15" ht="14.5" x14ac:dyDescent="0.25">
      <c r="C3" s="28" t="s">
        <v>20</v>
      </c>
      <c r="D3" s="9"/>
      <c r="E3" s="33">
        <v>1</v>
      </c>
      <c r="F3" s="17">
        <v>37.15351532301041</v>
      </c>
      <c r="G3" s="17">
        <v>43.069042546471501</v>
      </c>
      <c r="H3" s="15">
        <f>IF(MIN(F3:F72)=0,"",MIN(F3:F72))</f>
        <v>22.543397888755354</v>
      </c>
      <c r="I3" s="1">
        <f>IF(MIN(G3:G72)=0,"",MIN(G3:G72))</f>
        <v>14.725491076720544</v>
      </c>
      <c r="J3" s="34" t="s">
        <v>0</v>
      </c>
      <c r="K3" s="30"/>
      <c r="L3" s="30"/>
      <c r="M3" s="30"/>
      <c r="N3" s="30"/>
      <c r="O3" s="32"/>
    </row>
    <row r="4" spans="3:15" ht="14.5" x14ac:dyDescent="0.25">
      <c r="C4" s="28" t="s">
        <v>21</v>
      </c>
      <c r="D4" s="9"/>
      <c r="E4" s="33">
        <v>2</v>
      </c>
      <c r="F4" s="17">
        <v>35.950563211052327</v>
      </c>
      <c r="G4" s="17">
        <v>43.335852859662388</v>
      </c>
      <c r="H4" s="15">
        <f>IF(ISERROR(PERCENTILE(F3:F72,0.25)),"",PERCENTILE(F3:F72,0.25))</f>
        <v>37.387811129482763</v>
      </c>
      <c r="I4" s="1">
        <f>IF(ISERROR(PERCENTILE(G3:G72,0.25)),"",PERCENTILE(G3:G72,0.25))</f>
        <v>29.567795764648221</v>
      </c>
      <c r="J4" s="34" t="s">
        <v>1</v>
      </c>
      <c r="K4" s="30"/>
      <c r="L4" s="30"/>
      <c r="M4" s="30"/>
      <c r="N4" s="30"/>
      <c r="O4" s="32"/>
    </row>
    <row r="5" spans="3:15" ht="14.5" x14ac:dyDescent="0.25">
      <c r="C5" s="28" t="s">
        <v>22</v>
      </c>
      <c r="D5" s="9"/>
      <c r="E5" s="33">
        <v>3</v>
      </c>
      <c r="F5" s="17">
        <v>31.859145955170153</v>
      </c>
      <c r="G5" s="17">
        <v>29.111777930143901</v>
      </c>
      <c r="H5" s="15">
        <f>IF(ISERROR(MEDIAN(F3:F72)),"",MEDIAN(F3:F72))</f>
        <v>41.56556595379427</v>
      </c>
      <c r="I5" s="1">
        <f>IF(ISERROR(MEDIAN(G3:G72)),"",MEDIAN(G3:G72))</f>
        <v>34.806691486991099</v>
      </c>
      <c r="J5" s="34" t="s">
        <v>2</v>
      </c>
      <c r="K5" s="30"/>
      <c r="L5" s="30"/>
      <c r="M5" s="30"/>
      <c r="N5" s="30"/>
      <c r="O5" s="32"/>
    </row>
    <row r="6" spans="3:15" ht="14.5" x14ac:dyDescent="0.25">
      <c r="C6" s="28" t="s">
        <v>23</v>
      </c>
      <c r="D6" s="9"/>
      <c r="E6" s="33">
        <v>4</v>
      </c>
      <c r="F6" s="17">
        <v>40.276490459570049</v>
      </c>
      <c r="G6" s="17">
        <v>35.531578596973901</v>
      </c>
      <c r="H6" s="15">
        <f>IF(ISERROR(PERCENTILE(F3:F72,0.75)),"",PERCENTILE(F3:F72,0.75))</f>
        <v>43.999131563595554</v>
      </c>
      <c r="I6" s="1">
        <f>IF(ISERROR(PERCENTILE(G3:G72,0.75)),"",PERCENTILE(G3:G72,0.75))</f>
        <v>37.865645852612403</v>
      </c>
      <c r="J6" s="34" t="s">
        <v>3</v>
      </c>
      <c r="K6" s="30"/>
      <c r="L6" s="30"/>
      <c r="M6" s="30"/>
      <c r="N6" s="30"/>
      <c r="O6" s="32"/>
    </row>
    <row r="7" spans="3:15" ht="14.5" x14ac:dyDescent="0.25">
      <c r="C7" s="35"/>
      <c r="D7" s="30"/>
      <c r="E7" s="33">
        <v>5</v>
      </c>
      <c r="F7" s="17">
        <v>43.210217186004883</v>
      </c>
      <c r="G7" s="17">
        <v>39.686789941167916</v>
      </c>
      <c r="H7" s="15">
        <f>IF(MAX(F3:F72)=0,"",MAX(F3:F72))</f>
        <v>76.397681609866851</v>
      </c>
      <c r="I7" s="1">
        <f>IF(MAX(G3:G72)=0,"",MAX(G3:G72))</f>
        <v>43.335852859662388</v>
      </c>
      <c r="J7" s="34" t="s">
        <v>4</v>
      </c>
      <c r="K7" s="30"/>
      <c r="L7" s="30"/>
      <c r="M7" s="30"/>
      <c r="N7" s="30"/>
      <c r="O7" s="32"/>
    </row>
    <row r="8" spans="3:15" ht="15" customHeight="1" x14ac:dyDescent="0.25">
      <c r="C8" s="28" t="s">
        <v>9</v>
      </c>
      <c r="D8" s="18" t="s">
        <v>7</v>
      </c>
      <c r="E8" s="33">
        <v>6</v>
      </c>
      <c r="F8" s="17">
        <v>38.107726410399096</v>
      </c>
      <c r="G8" s="17">
        <v>43.322997703881121</v>
      </c>
      <c r="H8" s="13">
        <f>IF(H3=0,"",H3)</f>
        <v>22.543397888755354</v>
      </c>
      <c r="I8" s="7">
        <f>IF(I3=0,"",I3)</f>
        <v>14.725491076720544</v>
      </c>
      <c r="J8" s="36"/>
      <c r="K8" s="30"/>
      <c r="L8" s="30"/>
      <c r="M8" s="30"/>
      <c r="N8" s="30"/>
      <c r="O8" s="32"/>
    </row>
    <row r="9" spans="3:15" ht="14.5" x14ac:dyDescent="0.25">
      <c r="C9" s="28"/>
      <c r="D9" s="19"/>
      <c r="E9" s="33">
        <v>7</v>
      </c>
      <c r="F9" s="17">
        <v>40.664926040141737</v>
      </c>
      <c r="G9" s="17">
        <v>34.952569363373897</v>
      </c>
      <c r="H9" s="13">
        <f t="shared" ref="H9:I12" si="0">IF(ISERROR(H4-H3),"",H4-H3)</f>
        <v>14.844413240727409</v>
      </c>
      <c r="I9" s="7">
        <f t="shared" si="0"/>
        <v>14.842304687927676</v>
      </c>
      <c r="J9" s="36"/>
      <c r="K9" s="30"/>
      <c r="L9" s="30"/>
      <c r="M9" s="30"/>
      <c r="N9" s="30"/>
      <c r="O9" s="32"/>
    </row>
    <row r="10" spans="3:15" ht="14.5" x14ac:dyDescent="0.25">
      <c r="C10" s="28"/>
      <c r="D10" s="19"/>
      <c r="E10" s="33">
        <v>8</v>
      </c>
      <c r="F10" s="17">
        <v>38.379356578430304</v>
      </c>
      <c r="G10" s="17">
        <v>43.149987438559215</v>
      </c>
      <c r="H10" s="13">
        <f t="shared" si="0"/>
        <v>4.1777548243115064</v>
      </c>
      <c r="I10" s="7">
        <f t="shared" si="0"/>
        <v>5.2388957223428783</v>
      </c>
      <c r="J10" s="36"/>
      <c r="K10" s="30"/>
      <c r="L10" s="30"/>
      <c r="M10" s="30"/>
      <c r="N10" s="30"/>
      <c r="O10" s="32"/>
    </row>
    <row r="11" spans="3:15" ht="14.5" x14ac:dyDescent="0.25">
      <c r="C11" s="28"/>
      <c r="D11" s="19"/>
      <c r="E11" s="33">
        <v>9</v>
      </c>
      <c r="F11" s="17">
        <v>44.019859729023899</v>
      </c>
      <c r="G11" s="17">
        <v>37.614662028082272</v>
      </c>
      <c r="H11" s="13">
        <f t="shared" si="0"/>
        <v>2.4335656098012848</v>
      </c>
      <c r="I11" s="7">
        <f t="shared" si="0"/>
        <v>3.0589543656213039</v>
      </c>
      <c r="J11" s="36"/>
      <c r="K11" s="30"/>
      <c r="L11" s="30"/>
      <c r="M11" s="30"/>
      <c r="N11" s="30"/>
      <c r="O11" s="32"/>
    </row>
    <row r="12" spans="3:15" ht="14.5" x14ac:dyDescent="0.25">
      <c r="C12" s="28"/>
      <c r="D12" s="19"/>
      <c r="E12" s="33">
        <v>10</v>
      </c>
      <c r="F12" s="17">
        <v>76.397681609866851</v>
      </c>
      <c r="G12" s="17">
        <v>22.38</v>
      </c>
      <c r="H12" s="13">
        <f t="shared" si="0"/>
        <v>32.398550046271296</v>
      </c>
      <c r="I12" s="7">
        <f t="shared" si="0"/>
        <v>5.4702070070499857</v>
      </c>
      <c r="J12" s="36"/>
      <c r="K12" s="30"/>
      <c r="L12" s="30"/>
      <c r="M12" s="30"/>
      <c r="N12" s="30"/>
      <c r="O12" s="32"/>
    </row>
    <row r="13" spans="3:15" ht="14.5" x14ac:dyDescent="0.25">
      <c r="C13" s="28"/>
      <c r="D13" s="19"/>
      <c r="E13" s="33">
        <v>11</v>
      </c>
      <c r="F13" s="17">
        <v>42.615715564185749</v>
      </c>
      <c r="G13" s="17">
        <v>34.970292736320495</v>
      </c>
      <c r="H13" s="15">
        <f>IF(ISERROR(AVERAGE(F3:F72)),"",AVERAGE(F3:F72))</f>
        <v>41.665187364705687</v>
      </c>
      <c r="I13" s="1">
        <f>IF(ISERROR(AVERAGE(G3:G72)),"",AVERAGE(G3:G72))</f>
        <v>33.773871646755317</v>
      </c>
      <c r="J13" s="34" t="s">
        <v>5</v>
      </c>
      <c r="K13" s="30"/>
      <c r="L13" s="30"/>
      <c r="M13" s="30"/>
      <c r="N13" s="30"/>
      <c r="O13" s="32"/>
    </row>
    <row r="14" spans="3:15" ht="14.5" x14ac:dyDescent="0.25">
      <c r="C14" s="28"/>
      <c r="D14" s="19"/>
      <c r="E14" s="33">
        <v>12</v>
      </c>
      <c r="F14" s="17">
        <v>42.036200586858328</v>
      </c>
      <c r="G14" s="17">
        <v>32.422337693777507</v>
      </c>
      <c r="H14" s="15">
        <f>IF(ISERROR(STDEV(F3:F72)),"",STDEV(F3:F72))</f>
        <v>8.3236570855207432</v>
      </c>
      <c r="I14" s="1">
        <f>IF(ISERROR(STDEV(G3:G72)),"",STDEV(G3:G72))</f>
        <v>6.5631845662878687</v>
      </c>
      <c r="J14" s="34" t="s">
        <v>6</v>
      </c>
      <c r="K14" s="30"/>
      <c r="L14" s="30"/>
      <c r="M14" s="30"/>
      <c r="N14" s="30"/>
      <c r="O14" s="32"/>
    </row>
    <row r="15" spans="3:15" ht="14.5" x14ac:dyDescent="0.25">
      <c r="C15" s="28"/>
      <c r="D15" s="20"/>
      <c r="E15" s="33">
        <v>13</v>
      </c>
      <c r="F15" s="17">
        <v>42.297065860521833</v>
      </c>
      <c r="G15" s="17">
        <v>33.535765148291432</v>
      </c>
      <c r="H15" s="37"/>
      <c r="I15" s="38"/>
      <c r="J15" s="30"/>
      <c r="K15" s="30"/>
      <c r="L15" s="30"/>
      <c r="M15" s="30"/>
      <c r="N15" s="30"/>
      <c r="O15" s="32"/>
    </row>
    <row r="16" spans="3:15" ht="14.5" x14ac:dyDescent="0.25">
      <c r="C16" s="28"/>
      <c r="D16" s="30"/>
      <c r="E16" s="33">
        <v>14</v>
      </c>
      <c r="F16" s="17">
        <v>46.008108437572503</v>
      </c>
      <c r="G16" s="17">
        <v>37.090765223698526</v>
      </c>
      <c r="H16" s="30"/>
      <c r="I16" s="30"/>
      <c r="J16" s="30"/>
      <c r="K16" s="30"/>
      <c r="L16" s="30"/>
      <c r="M16" s="30"/>
      <c r="N16" s="30"/>
      <c r="O16" s="32"/>
    </row>
    <row r="17" spans="3:15" ht="14.5" x14ac:dyDescent="0.25">
      <c r="C17" s="35"/>
      <c r="D17" s="30"/>
      <c r="E17" s="33">
        <v>15</v>
      </c>
      <c r="F17" s="17">
        <v>47.067224981335407</v>
      </c>
      <c r="G17" s="17">
        <v>32.736983020082377</v>
      </c>
      <c r="H17" s="30"/>
      <c r="I17" s="30"/>
      <c r="J17" s="30"/>
      <c r="K17" s="30"/>
      <c r="L17" s="30"/>
      <c r="M17" s="30"/>
      <c r="N17" s="30"/>
      <c r="O17" s="32"/>
    </row>
    <row r="18" spans="3:15" ht="14.5" x14ac:dyDescent="0.25">
      <c r="C18" s="35"/>
      <c r="D18" s="30"/>
      <c r="E18" s="33">
        <v>16</v>
      </c>
      <c r="F18" s="17">
        <v>36.684174528628738</v>
      </c>
      <c r="G18" s="17">
        <v>29.719801709482994</v>
      </c>
      <c r="H18" s="30"/>
      <c r="I18" s="30"/>
      <c r="J18" s="30"/>
      <c r="K18" s="30"/>
      <c r="L18" s="30"/>
      <c r="M18" s="30"/>
      <c r="N18" s="30"/>
      <c r="O18" s="32"/>
    </row>
    <row r="19" spans="3:15" ht="14.5" x14ac:dyDescent="0.25">
      <c r="C19" s="35"/>
      <c r="D19" s="30"/>
      <c r="E19" s="33">
        <v>17</v>
      </c>
      <c r="F19" s="17">
        <v>42.307985209128368</v>
      </c>
      <c r="G19" s="17">
        <v>34.090227286363366</v>
      </c>
      <c r="H19" s="30"/>
      <c r="I19" s="30"/>
      <c r="J19" s="30"/>
      <c r="K19" s="30"/>
      <c r="L19" s="30"/>
      <c r="M19" s="30"/>
      <c r="N19" s="30"/>
      <c r="O19" s="32"/>
    </row>
    <row r="20" spans="3:15" ht="14.5" x14ac:dyDescent="0.25">
      <c r="C20" s="35"/>
      <c r="D20" s="30"/>
      <c r="E20" s="33">
        <v>18</v>
      </c>
      <c r="F20" s="17">
        <v>39.653312268656293</v>
      </c>
      <c r="G20" s="17">
        <v>27.970400603265599</v>
      </c>
      <c r="H20" s="30"/>
      <c r="I20" s="30"/>
      <c r="J20" s="30"/>
      <c r="K20" s="30"/>
      <c r="L20" s="30"/>
      <c r="M20" s="30"/>
      <c r="N20" s="39"/>
      <c r="O20" s="40"/>
    </row>
    <row r="21" spans="3:15" ht="14.5" x14ac:dyDescent="0.25">
      <c r="C21" s="35"/>
      <c r="D21" s="30"/>
      <c r="E21" s="33">
        <v>19</v>
      </c>
      <c r="F21" s="17">
        <v>30.799860045435953</v>
      </c>
      <c r="G21" s="17">
        <v>28.323456707950466</v>
      </c>
      <c r="H21" s="30"/>
      <c r="I21" s="30"/>
      <c r="J21" s="30"/>
      <c r="K21" s="30"/>
      <c r="L21" s="30"/>
      <c r="M21" s="30"/>
      <c r="N21" s="30"/>
      <c r="O21" s="32"/>
    </row>
    <row r="22" spans="3:15" ht="14.5" x14ac:dyDescent="0.25">
      <c r="C22" s="35"/>
      <c r="D22" s="30"/>
      <c r="E22" s="33">
        <v>20</v>
      </c>
      <c r="F22" s="17">
        <v>42.392000000000003</v>
      </c>
      <c r="G22" s="17">
        <v>26.82907198240013</v>
      </c>
      <c r="H22" s="30"/>
      <c r="I22" s="30"/>
      <c r="J22" s="30"/>
      <c r="K22" s="30"/>
      <c r="L22" s="30"/>
      <c r="M22" s="30"/>
      <c r="N22" s="30"/>
      <c r="O22" s="32"/>
    </row>
    <row r="23" spans="3:15" ht="14.5" x14ac:dyDescent="0.25">
      <c r="C23" s="35"/>
      <c r="D23" s="30"/>
      <c r="E23" s="33">
        <v>21</v>
      </c>
      <c r="F23" s="17">
        <v>22.543397888755354</v>
      </c>
      <c r="G23" s="17">
        <v>14.725491076720544</v>
      </c>
      <c r="H23" s="30"/>
      <c r="I23" s="30"/>
      <c r="J23" s="30"/>
      <c r="K23" s="30"/>
      <c r="L23" s="30"/>
      <c r="M23" s="30"/>
      <c r="N23" s="30"/>
      <c r="O23" s="32"/>
    </row>
    <row r="24" spans="3:15" ht="14.5" x14ac:dyDescent="0.25">
      <c r="C24" s="35"/>
      <c r="D24" s="30"/>
      <c r="E24" s="33">
        <v>22</v>
      </c>
      <c r="F24" s="17">
        <v>37.959656936724706</v>
      </c>
      <c r="G24" s="17">
        <v>41.005912306992627</v>
      </c>
      <c r="H24" s="30"/>
      <c r="I24" s="30"/>
      <c r="J24" s="30"/>
      <c r="K24" s="30"/>
      <c r="L24" s="30"/>
      <c r="M24" s="30"/>
      <c r="N24" s="30"/>
      <c r="O24" s="32"/>
    </row>
    <row r="25" spans="3:15" ht="14.5" x14ac:dyDescent="0.25">
      <c r="C25" s="35"/>
      <c r="D25" s="30"/>
      <c r="E25" s="33">
        <v>23</v>
      </c>
      <c r="F25" s="17">
        <v>42.792611598851792</v>
      </c>
      <c r="G25" s="17">
        <v>38.618597326202796</v>
      </c>
      <c r="H25" s="30"/>
      <c r="I25" s="30"/>
      <c r="J25" s="30"/>
      <c r="K25" s="30"/>
      <c r="L25" s="30"/>
      <c r="M25" s="30"/>
      <c r="N25" s="30"/>
      <c r="O25" s="32"/>
    </row>
    <row r="26" spans="3:15" ht="14.5" x14ac:dyDescent="0.25">
      <c r="C26" s="35"/>
      <c r="D26" s="30"/>
      <c r="E26" s="33">
        <v>24</v>
      </c>
      <c r="F26" s="17">
        <v>47.884005784387902</v>
      </c>
      <c r="G26" s="17">
        <v>33.289000000000001</v>
      </c>
      <c r="H26" s="30"/>
      <c r="I26" s="30"/>
      <c r="J26" s="30"/>
      <c r="K26" s="30"/>
      <c r="L26" s="30"/>
      <c r="M26" s="30"/>
      <c r="N26" s="30"/>
      <c r="O26" s="32"/>
    </row>
    <row r="27" spans="3:15" ht="14.5" x14ac:dyDescent="0.25">
      <c r="C27" s="35"/>
      <c r="D27" s="30"/>
      <c r="E27" s="33">
        <v>25</v>
      </c>
      <c r="F27" s="17">
        <v>36.595130505554408</v>
      </c>
      <c r="G27" s="17">
        <v>39.381999999999998</v>
      </c>
      <c r="H27" s="30"/>
      <c r="I27" s="30"/>
      <c r="J27" s="30"/>
      <c r="K27" s="30"/>
      <c r="L27" s="30"/>
      <c r="M27" s="30"/>
      <c r="N27" s="30"/>
      <c r="O27" s="32"/>
    </row>
    <row r="28" spans="3:15" ht="14.5" x14ac:dyDescent="0.25">
      <c r="C28" s="35"/>
      <c r="D28" s="30"/>
      <c r="E28" s="33">
        <v>26</v>
      </c>
      <c r="F28" s="17">
        <v>33.964268217541481</v>
      </c>
      <c r="G28" s="17">
        <v>36.747412982126058</v>
      </c>
      <c r="H28" s="30"/>
      <c r="I28" s="30"/>
      <c r="J28" s="30"/>
      <c r="K28" s="30"/>
      <c r="L28" s="30"/>
      <c r="M28" s="30"/>
      <c r="N28" s="30"/>
      <c r="O28" s="32"/>
    </row>
    <row r="29" spans="3:15" ht="14.5" x14ac:dyDescent="0.25">
      <c r="C29" s="35"/>
      <c r="D29" s="30"/>
      <c r="E29" s="33">
        <v>27</v>
      </c>
      <c r="F29" s="17">
        <v>37.465909731640217</v>
      </c>
      <c r="G29" s="17">
        <v>30.575759537838405</v>
      </c>
      <c r="H29" s="30"/>
      <c r="I29" s="30"/>
      <c r="J29" s="30"/>
      <c r="K29" s="30"/>
      <c r="L29" s="30"/>
      <c r="M29" s="30"/>
      <c r="N29" s="30"/>
      <c r="O29" s="32"/>
    </row>
    <row r="30" spans="3:15" ht="14.5" x14ac:dyDescent="0.25">
      <c r="C30" s="35"/>
      <c r="D30" s="30"/>
      <c r="E30" s="33">
        <v>28</v>
      </c>
      <c r="F30" s="17">
        <v>39.44814672606681</v>
      </c>
      <c r="G30" s="17">
        <v>39.519651805521157</v>
      </c>
      <c r="H30" s="30"/>
      <c r="I30" s="30"/>
      <c r="J30" s="30"/>
      <c r="K30" s="30"/>
      <c r="L30" s="30"/>
      <c r="M30" s="30"/>
      <c r="N30" s="30"/>
      <c r="O30" s="32"/>
    </row>
    <row r="31" spans="3:15" ht="14.5" x14ac:dyDescent="0.25">
      <c r="C31" s="35"/>
      <c r="D31" s="30"/>
      <c r="E31" s="33">
        <v>29</v>
      </c>
      <c r="F31" s="17">
        <v>50.834598939555207</v>
      </c>
      <c r="G31" s="17">
        <v>22.390999999999998</v>
      </c>
      <c r="H31" s="30"/>
      <c r="I31" s="30"/>
      <c r="J31" s="30"/>
      <c r="K31" s="30"/>
      <c r="L31" s="30"/>
      <c r="M31" s="30"/>
      <c r="N31" s="30"/>
      <c r="O31" s="32"/>
    </row>
    <row r="32" spans="3:15" ht="14.5" x14ac:dyDescent="0.25">
      <c r="C32" s="35"/>
      <c r="D32" s="30"/>
      <c r="E32" s="33">
        <v>30</v>
      </c>
      <c r="F32" s="17">
        <v>42.302347568778323</v>
      </c>
      <c r="G32" s="17">
        <v>36.496320765352181</v>
      </c>
      <c r="H32" s="30"/>
      <c r="I32" s="30"/>
      <c r="J32" s="30"/>
      <c r="K32" s="30"/>
      <c r="L32" s="30"/>
      <c r="M32" s="30"/>
      <c r="N32" s="30"/>
      <c r="O32" s="32"/>
    </row>
    <row r="33" spans="3:15" ht="14.5" x14ac:dyDescent="0.25">
      <c r="C33" s="35"/>
      <c r="D33" s="30"/>
      <c r="E33" s="33">
        <v>31</v>
      </c>
      <c r="F33" s="17">
        <v>36.310381137967347</v>
      </c>
      <c r="G33" s="17">
        <v>27.80042997998369</v>
      </c>
      <c r="H33" s="30"/>
      <c r="I33" s="30"/>
      <c r="J33" s="30"/>
      <c r="K33" s="30"/>
      <c r="L33" s="30"/>
      <c r="M33" s="30"/>
      <c r="N33" s="30"/>
      <c r="O33" s="32"/>
    </row>
    <row r="34" spans="3:15" ht="14.5" x14ac:dyDescent="0.25">
      <c r="C34" s="35"/>
      <c r="D34" s="30"/>
      <c r="E34" s="33">
        <v>32</v>
      </c>
      <c r="F34" s="17">
        <v>49.877578255149309</v>
      </c>
      <c r="G34" s="17">
        <v>37.572013024964512</v>
      </c>
      <c r="H34" s="30"/>
      <c r="I34" s="30"/>
      <c r="J34" s="30"/>
      <c r="K34" s="30"/>
      <c r="L34" s="30"/>
      <c r="M34" s="30"/>
      <c r="N34" s="30"/>
      <c r="O34" s="32"/>
    </row>
    <row r="35" spans="3:15" ht="14.5" x14ac:dyDescent="0.25">
      <c r="C35" s="35"/>
      <c r="D35" s="30"/>
      <c r="E35" s="33">
        <v>33</v>
      </c>
      <c r="F35" s="17">
        <v>50.436197833351272</v>
      </c>
      <c r="G35" s="17">
        <v>35.790444450733204</v>
      </c>
      <c r="H35" s="30"/>
      <c r="I35" s="30"/>
      <c r="J35" s="30"/>
      <c r="K35" s="30"/>
      <c r="L35" s="30"/>
      <c r="M35" s="30"/>
      <c r="N35" s="30"/>
      <c r="O35" s="32"/>
    </row>
    <row r="36" spans="3:15" ht="14.5" x14ac:dyDescent="0.25">
      <c r="C36" s="35"/>
      <c r="D36" s="30"/>
      <c r="E36" s="33">
        <v>34</v>
      </c>
      <c r="F36" s="17">
        <v>43.992222175119437</v>
      </c>
      <c r="G36" s="17">
        <v>34.660813610608294</v>
      </c>
      <c r="H36" s="30"/>
      <c r="I36" s="30"/>
      <c r="J36" s="30"/>
      <c r="K36" s="30"/>
      <c r="L36" s="30"/>
      <c r="M36" s="30"/>
      <c r="N36" s="30"/>
      <c r="O36" s="32"/>
    </row>
    <row r="37" spans="3:15" ht="14.5" x14ac:dyDescent="0.25">
      <c r="C37" s="35"/>
      <c r="D37" s="30"/>
      <c r="E37" s="33">
        <v>35</v>
      </c>
      <c r="F37" s="17">
        <v>48.564230524237693</v>
      </c>
      <c r="G37" s="17">
        <v>24.477</v>
      </c>
      <c r="H37" s="30"/>
      <c r="I37" s="30"/>
      <c r="J37" s="30"/>
      <c r="K37" s="30"/>
      <c r="L37" s="30"/>
      <c r="M37" s="30"/>
      <c r="N37" s="30"/>
      <c r="O37" s="32"/>
    </row>
    <row r="38" spans="3:15" ht="14.5" x14ac:dyDescent="0.25">
      <c r="C38" s="35"/>
      <c r="D38" s="30"/>
      <c r="E38" s="33">
        <v>36</v>
      </c>
      <c r="F38" s="17">
        <v>41.094931320730211</v>
      </c>
      <c r="G38" s="17">
        <v>32.963171896198972</v>
      </c>
      <c r="H38" s="30"/>
      <c r="I38" s="30"/>
      <c r="J38" s="30"/>
      <c r="K38" s="30"/>
      <c r="L38" s="30"/>
      <c r="M38" s="30"/>
      <c r="N38" s="30"/>
      <c r="O38" s="32"/>
    </row>
    <row r="39" spans="3:15" ht="14.5" x14ac:dyDescent="0.25">
      <c r="C39" s="35"/>
      <c r="D39" s="30"/>
      <c r="E39" s="33">
        <v>37</v>
      </c>
      <c r="F39" s="14"/>
      <c r="G39" s="14"/>
      <c r="H39" s="30"/>
      <c r="I39" s="30"/>
      <c r="J39" s="30"/>
      <c r="K39" s="30"/>
      <c r="L39" s="30"/>
      <c r="M39" s="30"/>
      <c r="N39" s="30"/>
      <c r="O39" s="32"/>
    </row>
    <row r="40" spans="3:15" ht="14.5" x14ac:dyDescent="0.25">
      <c r="C40" s="35"/>
      <c r="D40" s="30"/>
      <c r="E40" s="33">
        <v>38</v>
      </c>
      <c r="F40" s="14"/>
      <c r="G40" s="14"/>
      <c r="H40" s="30"/>
      <c r="I40" s="30"/>
      <c r="J40" s="30"/>
      <c r="K40" s="30"/>
      <c r="L40" s="30"/>
      <c r="M40" s="30"/>
      <c r="N40" s="30"/>
      <c r="O40" s="32"/>
    </row>
    <row r="41" spans="3:15" ht="14.5" x14ac:dyDescent="0.25">
      <c r="C41" s="35"/>
      <c r="D41" s="30"/>
      <c r="E41" s="33">
        <v>39</v>
      </c>
      <c r="F41" s="14"/>
      <c r="G41" s="14"/>
      <c r="H41" s="30"/>
      <c r="I41" s="30"/>
      <c r="J41" s="30"/>
      <c r="K41" s="30"/>
      <c r="L41" s="30"/>
      <c r="M41" s="30"/>
      <c r="N41" s="30"/>
      <c r="O41" s="32"/>
    </row>
    <row r="42" spans="3:15" ht="14.5" x14ac:dyDescent="0.25">
      <c r="C42" s="35"/>
      <c r="D42" s="30"/>
      <c r="E42" s="33">
        <v>40</v>
      </c>
      <c r="F42" s="14"/>
      <c r="G42" s="14"/>
      <c r="H42" s="30"/>
      <c r="I42" s="30"/>
      <c r="J42" s="30"/>
      <c r="K42" s="30"/>
      <c r="L42" s="30"/>
      <c r="M42" s="30"/>
      <c r="N42" s="30"/>
      <c r="O42" s="32"/>
    </row>
    <row r="43" spans="3:15" ht="14.5" x14ac:dyDescent="0.25">
      <c r="C43" s="35"/>
      <c r="D43" s="30"/>
      <c r="E43" s="33">
        <v>41</v>
      </c>
      <c r="F43" s="14"/>
      <c r="G43" s="14"/>
      <c r="H43" s="30"/>
      <c r="I43" s="30"/>
      <c r="J43" s="30"/>
      <c r="K43" s="30"/>
      <c r="L43" s="30"/>
      <c r="M43" s="30"/>
      <c r="N43" s="30"/>
      <c r="O43" s="32"/>
    </row>
    <row r="44" spans="3:15" ht="14.5" x14ac:dyDescent="0.25">
      <c r="C44" s="35"/>
      <c r="D44" s="30"/>
      <c r="E44" s="33">
        <v>42</v>
      </c>
      <c r="F44" s="14"/>
      <c r="G44" s="14"/>
      <c r="H44" s="30"/>
      <c r="I44" s="30"/>
      <c r="J44" s="30"/>
      <c r="K44" s="30"/>
      <c r="L44" s="30"/>
      <c r="M44" s="30"/>
      <c r="N44" s="30"/>
      <c r="O44" s="32"/>
    </row>
    <row r="45" spans="3:15" ht="14.5" x14ac:dyDescent="0.25">
      <c r="C45" s="35"/>
      <c r="D45" s="30"/>
      <c r="E45" s="33">
        <v>43</v>
      </c>
      <c r="F45" s="14"/>
      <c r="G45" s="14"/>
      <c r="H45" s="30"/>
      <c r="I45" s="30"/>
      <c r="J45" s="30"/>
      <c r="K45" s="30"/>
      <c r="L45" s="30"/>
      <c r="M45" s="30"/>
      <c r="N45" s="30"/>
      <c r="O45" s="32"/>
    </row>
    <row r="46" spans="3:15" ht="14.5" x14ac:dyDescent="0.25">
      <c r="C46" s="35"/>
      <c r="D46" s="30"/>
      <c r="E46" s="33">
        <v>44</v>
      </c>
      <c r="F46" s="14"/>
      <c r="G46" s="14"/>
      <c r="H46" s="30"/>
      <c r="I46" s="30"/>
      <c r="J46" s="30"/>
      <c r="K46" s="30"/>
      <c r="L46" s="30"/>
      <c r="M46" s="30"/>
      <c r="N46" s="30"/>
      <c r="O46" s="32"/>
    </row>
    <row r="47" spans="3:15" ht="14.5" x14ac:dyDescent="0.25">
      <c r="C47" s="35"/>
      <c r="D47" s="30"/>
      <c r="E47" s="33">
        <v>45</v>
      </c>
      <c r="F47" s="14"/>
      <c r="G47" s="14"/>
      <c r="H47" s="30"/>
      <c r="I47" s="30"/>
      <c r="J47" s="30"/>
      <c r="K47" s="30"/>
      <c r="L47" s="30"/>
      <c r="M47" s="30"/>
      <c r="N47" s="30"/>
      <c r="O47" s="32"/>
    </row>
    <row r="48" spans="3:15" ht="14.5" x14ac:dyDescent="0.25">
      <c r="C48" s="35"/>
      <c r="D48" s="30"/>
      <c r="E48" s="33">
        <v>46</v>
      </c>
      <c r="F48" s="14"/>
      <c r="G48" s="14"/>
      <c r="H48" s="30"/>
      <c r="I48" s="30"/>
      <c r="J48" s="30"/>
      <c r="K48" s="30"/>
      <c r="L48" s="30"/>
      <c r="M48" s="30"/>
      <c r="N48" s="30"/>
      <c r="O48" s="32"/>
    </row>
    <row r="49" spans="3:15" ht="14.5" x14ac:dyDescent="0.25">
      <c r="C49" s="35"/>
      <c r="D49" s="30"/>
      <c r="E49" s="33">
        <v>47</v>
      </c>
      <c r="F49" s="14"/>
      <c r="G49" s="14"/>
      <c r="H49" s="30"/>
      <c r="I49" s="30"/>
      <c r="J49" s="30"/>
      <c r="K49" s="30"/>
      <c r="L49" s="30"/>
      <c r="M49" s="30"/>
      <c r="N49" s="30"/>
      <c r="O49" s="32"/>
    </row>
    <row r="50" spans="3:15" ht="14.5" x14ac:dyDescent="0.25">
      <c r="C50" s="35"/>
      <c r="D50" s="30"/>
      <c r="E50" s="33">
        <v>48</v>
      </c>
      <c r="F50" s="14"/>
      <c r="G50" s="14"/>
      <c r="H50" s="30"/>
      <c r="I50" s="30"/>
      <c r="J50" s="30"/>
      <c r="K50" s="30"/>
      <c r="L50" s="30"/>
      <c r="M50" s="30"/>
      <c r="N50" s="30"/>
      <c r="O50" s="32"/>
    </row>
    <row r="51" spans="3:15" ht="14.5" x14ac:dyDescent="0.25">
      <c r="C51" s="35"/>
      <c r="D51" s="30"/>
      <c r="E51" s="33">
        <v>49</v>
      </c>
      <c r="F51" s="14"/>
      <c r="G51" s="14"/>
      <c r="H51" s="30"/>
      <c r="I51" s="30"/>
      <c r="J51" s="30"/>
      <c r="K51" s="30"/>
      <c r="L51" s="30"/>
      <c r="M51" s="30"/>
      <c r="N51" s="30"/>
      <c r="O51" s="32"/>
    </row>
    <row r="52" spans="3:15" ht="14.5" x14ac:dyDescent="0.25">
      <c r="C52" s="35"/>
      <c r="D52" s="30"/>
      <c r="E52" s="33">
        <v>50</v>
      </c>
      <c r="F52" s="14"/>
      <c r="G52" s="14"/>
      <c r="H52" s="30"/>
      <c r="I52" s="30"/>
      <c r="J52" s="30"/>
      <c r="K52" s="30"/>
      <c r="L52" s="30"/>
      <c r="M52" s="30"/>
      <c r="N52" s="30"/>
      <c r="O52" s="32"/>
    </row>
    <row r="53" spans="3:15" ht="14.5" x14ac:dyDescent="0.25">
      <c r="C53" s="35"/>
      <c r="D53" s="30"/>
      <c r="E53" s="33">
        <v>51</v>
      </c>
      <c r="F53" s="14"/>
      <c r="G53" s="14"/>
      <c r="H53" s="30"/>
      <c r="I53" s="30"/>
      <c r="J53" s="30"/>
      <c r="K53" s="30"/>
      <c r="L53" s="30"/>
      <c r="M53" s="30"/>
      <c r="N53" s="30"/>
      <c r="O53" s="32"/>
    </row>
    <row r="54" spans="3:15" ht="14.5" x14ac:dyDescent="0.25">
      <c r="C54" s="35"/>
      <c r="D54" s="30"/>
      <c r="E54" s="33">
        <v>52</v>
      </c>
      <c r="F54" s="14"/>
      <c r="G54" s="14"/>
      <c r="H54" s="30"/>
      <c r="I54" s="30"/>
      <c r="J54" s="30"/>
      <c r="K54" s="30"/>
      <c r="L54" s="30"/>
      <c r="M54" s="30"/>
      <c r="N54" s="30"/>
      <c r="O54" s="32"/>
    </row>
    <row r="55" spans="3:15" ht="14.5" x14ac:dyDescent="0.25">
      <c r="C55" s="35"/>
      <c r="D55" s="30"/>
      <c r="E55" s="33">
        <v>53</v>
      </c>
      <c r="F55" s="14"/>
      <c r="G55" s="14"/>
      <c r="H55" s="30"/>
      <c r="I55" s="30"/>
      <c r="J55" s="30"/>
      <c r="K55" s="30"/>
      <c r="L55" s="30"/>
      <c r="M55" s="30"/>
      <c r="N55" s="30"/>
      <c r="O55" s="32"/>
    </row>
    <row r="56" spans="3:15" ht="14.5" x14ac:dyDescent="0.25">
      <c r="C56" s="35"/>
      <c r="D56" s="30"/>
      <c r="E56" s="33">
        <v>54</v>
      </c>
      <c r="F56" s="14"/>
      <c r="G56" s="14"/>
      <c r="H56" s="30"/>
      <c r="I56" s="30"/>
      <c r="J56" s="30"/>
      <c r="K56" s="30"/>
      <c r="L56" s="30"/>
      <c r="M56" s="30"/>
      <c r="N56" s="30"/>
      <c r="O56" s="32"/>
    </row>
    <row r="57" spans="3:15" ht="14.5" x14ac:dyDescent="0.25">
      <c r="C57" s="35"/>
      <c r="D57" s="30"/>
      <c r="E57" s="33">
        <v>55</v>
      </c>
      <c r="F57" s="14"/>
      <c r="G57" s="14"/>
      <c r="H57" s="30"/>
      <c r="I57" s="30"/>
      <c r="J57" s="30"/>
      <c r="K57" s="30"/>
      <c r="L57" s="30"/>
      <c r="M57" s="30"/>
      <c r="N57" s="30"/>
      <c r="O57" s="32"/>
    </row>
    <row r="58" spans="3:15" ht="14.5" x14ac:dyDescent="0.25">
      <c r="C58" s="35"/>
      <c r="D58" s="30"/>
      <c r="E58" s="33">
        <v>56</v>
      </c>
      <c r="F58" s="14"/>
      <c r="G58" s="14"/>
      <c r="H58" s="30"/>
      <c r="I58" s="30"/>
      <c r="J58" s="30"/>
      <c r="K58" s="30"/>
      <c r="L58" s="30"/>
      <c r="M58" s="30"/>
      <c r="N58" s="30"/>
      <c r="O58" s="32"/>
    </row>
    <row r="59" spans="3:15" ht="14.5" x14ac:dyDescent="0.25">
      <c r="C59" s="35"/>
      <c r="D59" s="30"/>
      <c r="E59" s="33">
        <v>57</v>
      </c>
      <c r="F59" s="14"/>
      <c r="G59" s="14"/>
      <c r="H59" s="30"/>
      <c r="I59" s="30"/>
      <c r="J59" s="30"/>
      <c r="K59" s="30"/>
      <c r="L59" s="30"/>
      <c r="M59" s="30"/>
      <c r="N59" s="30"/>
      <c r="O59" s="32"/>
    </row>
    <row r="60" spans="3:15" ht="14.5" x14ac:dyDescent="0.25">
      <c r="C60" s="35"/>
      <c r="D60" s="30"/>
      <c r="E60" s="33">
        <v>58</v>
      </c>
      <c r="F60" s="14"/>
      <c r="G60" s="14"/>
      <c r="H60" s="30"/>
      <c r="I60" s="30"/>
      <c r="J60" s="30"/>
      <c r="K60" s="30"/>
      <c r="L60" s="30"/>
      <c r="M60" s="30"/>
      <c r="N60" s="30"/>
      <c r="O60" s="32"/>
    </row>
    <row r="61" spans="3:15" ht="14.5" x14ac:dyDescent="0.25">
      <c r="C61" s="35"/>
      <c r="D61" s="30"/>
      <c r="E61" s="33">
        <v>59</v>
      </c>
      <c r="F61" s="14"/>
      <c r="G61" s="14"/>
      <c r="H61" s="30"/>
      <c r="I61" s="30"/>
      <c r="J61" s="30"/>
      <c r="K61" s="30"/>
      <c r="L61" s="30"/>
      <c r="M61" s="30"/>
      <c r="N61" s="30"/>
      <c r="O61" s="32"/>
    </row>
    <row r="62" spans="3:15" ht="14.5" x14ac:dyDescent="0.25">
      <c r="C62" s="35"/>
      <c r="D62" s="30"/>
      <c r="E62" s="33">
        <v>60</v>
      </c>
      <c r="F62" s="14"/>
      <c r="G62" s="14"/>
      <c r="H62" s="30"/>
      <c r="I62" s="30"/>
      <c r="J62" s="30"/>
      <c r="K62" s="30"/>
      <c r="L62" s="30"/>
      <c r="M62" s="30"/>
      <c r="N62" s="30"/>
      <c r="O62" s="32"/>
    </row>
    <row r="63" spans="3:15" ht="14.5" x14ac:dyDescent="0.25">
      <c r="C63" s="35"/>
      <c r="D63" s="30"/>
      <c r="E63" s="33">
        <v>61</v>
      </c>
      <c r="F63" s="14"/>
      <c r="G63" s="14"/>
      <c r="H63" s="30"/>
      <c r="I63" s="30"/>
      <c r="J63" s="30"/>
      <c r="K63" s="30"/>
      <c r="L63" s="30"/>
      <c r="M63" s="30"/>
      <c r="N63" s="30"/>
      <c r="O63" s="32"/>
    </row>
    <row r="64" spans="3:15" ht="14.5" x14ac:dyDescent="0.25">
      <c r="C64" s="35"/>
      <c r="D64" s="30"/>
      <c r="E64" s="33">
        <v>62</v>
      </c>
      <c r="F64" s="14"/>
      <c r="G64" s="14"/>
      <c r="H64" s="30"/>
      <c r="I64" s="30"/>
      <c r="J64" s="30"/>
      <c r="K64" s="30"/>
      <c r="L64" s="30"/>
      <c r="M64" s="30"/>
      <c r="N64" s="30"/>
      <c r="O64" s="32"/>
    </row>
    <row r="65" spans="2:15" ht="14.5" x14ac:dyDescent="0.25">
      <c r="C65" s="35"/>
      <c r="D65" s="30"/>
      <c r="E65" s="33">
        <v>63</v>
      </c>
      <c r="F65" s="14"/>
      <c r="G65" s="14"/>
      <c r="H65" s="30"/>
      <c r="I65" s="30"/>
      <c r="J65" s="30"/>
      <c r="K65" s="30"/>
      <c r="L65" s="30"/>
      <c r="M65" s="30"/>
      <c r="N65" s="30"/>
      <c r="O65" s="32"/>
    </row>
    <row r="66" spans="2:15" ht="14.5" x14ac:dyDescent="0.25">
      <c r="C66" s="35"/>
      <c r="D66" s="30"/>
      <c r="E66" s="33">
        <v>64</v>
      </c>
      <c r="F66" s="14"/>
      <c r="G66" s="14"/>
      <c r="H66" s="30"/>
      <c r="I66" s="30"/>
      <c r="J66" s="30"/>
      <c r="K66" s="30"/>
      <c r="L66" s="30"/>
      <c r="M66" s="30"/>
      <c r="N66" s="30"/>
      <c r="O66" s="32"/>
    </row>
    <row r="67" spans="2:15" ht="14.5" x14ac:dyDescent="0.25">
      <c r="C67" s="35"/>
      <c r="D67" s="30"/>
      <c r="E67" s="33">
        <v>65</v>
      </c>
      <c r="F67" s="14"/>
      <c r="G67" s="14"/>
      <c r="H67" s="30"/>
      <c r="I67" s="30"/>
      <c r="J67" s="30"/>
      <c r="K67" s="30"/>
      <c r="L67" s="30"/>
      <c r="M67" s="30"/>
      <c r="N67" s="30"/>
      <c r="O67" s="32"/>
    </row>
    <row r="68" spans="2:15" ht="14.5" x14ac:dyDescent="0.25">
      <c r="C68" s="35"/>
      <c r="D68" s="30"/>
      <c r="E68" s="33">
        <v>66</v>
      </c>
      <c r="F68" s="14"/>
      <c r="G68" s="14"/>
      <c r="H68" s="30"/>
      <c r="I68" s="30"/>
      <c r="J68" s="30"/>
      <c r="K68" s="30"/>
      <c r="L68" s="30"/>
      <c r="M68" s="30"/>
      <c r="N68" s="30"/>
      <c r="O68" s="32"/>
    </row>
    <row r="69" spans="2:15" ht="14.5" x14ac:dyDescent="0.25">
      <c r="C69" s="35"/>
      <c r="D69" s="30"/>
      <c r="E69" s="33">
        <v>67</v>
      </c>
      <c r="F69" s="14"/>
      <c r="G69" s="14"/>
      <c r="H69" s="30"/>
      <c r="I69" s="30"/>
      <c r="J69" s="30"/>
      <c r="K69" s="30"/>
      <c r="L69" s="30"/>
      <c r="M69" s="30"/>
      <c r="N69" s="30"/>
      <c r="O69" s="32"/>
    </row>
    <row r="70" spans="2:15" ht="14.5" x14ac:dyDescent="0.25">
      <c r="C70" s="35"/>
      <c r="D70" s="30"/>
      <c r="E70" s="33">
        <v>68</v>
      </c>
      <c r="F70" s="14"/>
      <c r="G70" s="14"/>
      <c r="H70" s="30"/>
      <c r="I70" s="30"/>
      <c r="J70" s="30"/>
      <c r="K70" s="30"/>
      <c r="L70" s="30"/>
      <c r="M70" s="30"/>
      <c r="N70" s="30"/>
      <c r="O70" s="32"/>
    </row>
    <row r="71" spans="2:15" ht="14.5" x14ac:dyDescent="0.25">
      <c r="C71" s="35"/>
      <c r="D71" s="30"/>
      <c r="E71" s="33">
        <v>69</v>
      </c>
      <c r="F71" s="14"/>
      <c r="G71" s="14"/>
      <c r="H71" s="30"/>
      <c r="I71" s="30"/>
      <c r="J71" s="30"/>
      <c r="K71" s="30"/>
      <c r="L71" s="30"/>
      <c r="M71" s="30"/>
      <c r="N71" s="30"/>
      <c r="O71" s="32"/>
    </row>
    <row r="72" spans="2:15" ht="14.5" x14ac:dyDescent="0.25">
      <c r="C72" s="35"/>
      <c r="D72" s="30"/>
      <c r="E72" s="33">
        <v>70</v>
      </c>
      <c r="F72" s="14"/>
      <c r="G72" s="14"/>
      <c r="H72" s="30"/>
      <c r="I72" s="30"/>
      <c r="J72" s="30"/>
      <c r="K72" s="30"/>
      <c r="L72" s="30"/>
      <c r="M72" s="30"/>
      <c r="N72" s="30"/>
      <c r="O72" s="32"/>
    </row>
    <row r="73" spans="2:15" s="8" customFormat="1" ht="15" customHeight="1" x14ac:dyDescent="0.25">
      <c r="C73" s="35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</row>
    <row r="74" spans="2:15" ht="15" customHeight="1" x14ac:dyDescent="0.3">
      <c r="B74" s="10"/>
      <c r="C74" s="35" t="s">
        <v>18</v>
      </c>
      <c r="D74" s="43"/>
      <c r="E74" s="43"/>
      <c r="F74" s="43"/>
      <c r="G74" s="43"/>
      <c r="H74" s="30"/>
      <c r="I74" s="30"/>
      <c r="J74" s="30"/>
      <c r="K74" s="30"/>
      <c r="L74" s="30"/>
      <c r="M74" s="30"/>
      <c r="N74" s="30"/>
      <c r="O74" s="32"/>
    </row>
    <row r="75" spans="2:15" ht="18" customHeight="1" x14ac:dyDescent="0.25">
      <c r="B75" s="11">
        <v>1</v>
      </c>
      <c r="C75" s="44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45"/>
    </row>
    <row r="76" spans="2:15" ht="18" customHeight="1" x14ac:dyDescent="0.25">
      <c r="B76" s="11">
        <v>2</v>
      </c>
      <c r="C76" s="44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45"/>
    </row>
    <row r="77" spans="2:15" ht="18" customHeight="1" x14ac:dyDescent="0.25">
      <c r="B77" s="11">
        <v>3</v>
      </c>
      <c r="C77" s="44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45"/>
    </row>
    <row r="78" spans="2:15" ht="18" customHeight="1" x14ac:dyDescent="0.25">
      <c r="B78" s="11">
        <v>4</v>
      </c>
      <c r="C78" s="44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45"/>
    </row>
    <row r="79" spans="2:15" ht="18" customHeight="1" x14ac:dyDescent="0.25">
      <c r="B79" s="11">
        <v>5</v>
      </c>
      <c r="C79" s="44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45"/>
    </row>
    <row r="80" spans="2:15" ht="15" thickBot="1" x14ac:dyDescent="0.35">
      <c r="B80" s="10"/>
      <c r="C80" s="25" t="s">
        <v>33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7"/>
    </row>
  </sheetData>
  <mergeCells count="4">
    <mergeCell ref="D8:D15"/>
    <mergeCell ref="N20:O20"/>
    <mergeCell ref="D1:O1"/>
    <mergeCell ref="C80:O80"/>
  </mergeCells>
  <phoneticPr fontId="4" type="noConversion"/>
  <printOptions horizontalCentered="1" verticalCentered="1"/>
  <pageMargins left="0.1" right="0.1" top="0.1" bottom="0.1" header="0.2" footer="0.2"/>
  <pageSetup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D8FB-0D8B-4D38-94A7-0CB3CA074662}">
  <sheetPr>
    <pageSetUpPr fitToPage="1"/>
  </sheetPr>
  <dimension ref="A1:E18"/>
  <sheetViews>
    <sheetView tabSelected="1" workbookViewId="0">
      <selection activeCell="C22" sqref="C22"/>
    </sheetView>
  </sheetViews>
  <sheetFormatPr defaultColWidth="9.1796875" defaultRowHeight="14.5" x14ac:dyDescent="0.25"/>
  <cols>
    <col min="1" max="1" width="2.7265625" style="2" customWidth="1"/>
    <col min="2" max="2" width="7.7265625" style="2" customWidth="1"/>
    <col min="3" max="3" width="77.7265625" style="2" customWidth="1"/>
    <col min="4" max="4" width="2.7265625" style="2" customWidth="1"/>
    <col min="5" max="5" width="87.7265625" style="2" customWidth="1"/>
    <col min="6" max="6" width="7.7265625" style="2" customWidth="1"/>
    <col min="7" max="16384" width="9.1796875" style="2"/>
  </cols>
  <sheetData>
    <row r="1" spans="1:5" ht="27.75" customHeight="1" x14ac:dyDescent="0.25">
      <c r="B1" s="3" t="e" vm="1">
        <v>#VALUE!</v>
      </c>
      <c r="C1" s="46" t="s">
        <v>8</v>
      </c>
      <c r="D1" s="46"/>
      <c r="E1" s="46"/>
    </row>
    <row r="2" spans="1:5" ht="15.5" x14ac:dyDescent="0.25">
      <c r="B2" s="47" t="s">
        <v>9</v>
      </c>
      <c r="C2" s="48"/>
      <c r="D2" s="49"/>
      <c r="E2" s="47" t="s">
        <v>10</v>
      </c>
    </row>
    <row r="3" spans="1:5" x14ac:dyDescent="0.25">
      <c r="B3" s="50" t="s">
        <v>26</v>
      </c>
      <c r="C3" s="51"/>
      <c r="D3" s="52"/>
      <c r="E3" s="53" t="s">
        <v>11</v>
      </c>
    </row>
    <row r="4" spans="1:5" ht="15" customHeight="1" x14ac:dyDescent="0.25">
      <c r="B4" s="51"/>
      <c r="C4" s="51"/>
      <c r="D4" s="52"/>
      <c r="E4" s="53" t="s">
        <v>12</v>
      </c>
    </row>
    <row r="5" spans="1:5" x14ac:dyDescent="0.25">
      <c r="B5" s="51"/>
      <c r="C5" s="51"/>
      <c r="D5" s="52"/>
      <c r="E5" s="53" t="s">
        <v>13</v>
      </c>
    </row>
    <row r="6" spans="1:5" x14ac:dyDescent="0.25">
      <c r="B6" s="51"/>
      <c r="C6" s="51"/>
      <c r="D6" s="52"/>
      <c r="E6" s="53" t="s">
        <v>14</v>
      </c>
    </row>
    <row r="7" spans="1:5" ht="15.5" x14ac:dyDescent="0.25">
      <c r="B7" s="47" t="s">
        <v>15</v>
      </c>
      <c r="C7" s="48"/>
      <c r="D7" s="52"/>
      <c r="E7" s="53" t="s">
        <v>16</v>
      </c>
    </row>
    <row r="8" spans="1:5" x14ac:dyDescent="0.25">
      <c r="B8" s="53" t="s">
        <v>27</v>
      </c>
      <c r="C8" s="54"/>
      <c r="D8" s="52"/>
      <c r="E8" s="55"/>
    </row>
    <row r="9" spans="1:5" ht="15.5" x14ac:dyDescent="0.25">
      <c r="A9" s="4">
        <v>1</v>
      </c>
      <c r="B9" s="53" t="s">
        <v>28</v>
      </c>
      <c r="C9" s="54"/>
      <c r="D9" s="52"/>
      <c r="E9" s="47" t="s">
        <v>17</v>
      </c>
    </row>
    <row r="10" spans="1:5" x14ac:dyDescent="0.25">
      <c r="A10" s="4">
        <v>2</v>
      </c>
      <c r="B10" s="53" t="s">
        <v>29</v>
      </c>
      <c r="C10" s="54"/>
      <c r="D10" s="52"/>
      <c r="E10" s="53"/>
    </row>
    <row r="11" spans="1:5" x14ac:dyDescent="0.25">
      <c r="A11" s="4">
        <v>3</v>
      </c>
      <c r="B11" s="53" t="s">
        <v>30</v>
      </c>
      <c r="C11" s="54"/>
      <c r="D11" s="52"/>
      <c r="E11" s="56"/>
    </row>
    <row r="12" spans="1:5" x14ac:dyDescent="0.25">
      <c r="A12" s="4">
        <v>4</v>
      </c>
      <c r="B12" s="53" t="s">
        <v>31</v>
      </c>
      <c r="C12" s="54"/>
      <c r="D12" s="52"/>
      <c r="E12" s="53"/>
    </row>
    <row r="13" spans="1:5" x14ac:dyDescent="0.25">
      <c r="A13" s="4">
        <v>5</v>
      </c>
      <c r="B13" s="53" t="s">
        <v>32</v>
      </c>
      <c r="C13" s="54"/>
      <c r="D13" s="52"/>
      <c r="E13" s="56"/>
    </row>
    <row r="14" spans="1:5" x14ac:dyDescent="0.25">
      <c r="A14" s="4">
        <v>6</v>
      </c>
      <c r="B14" s="53"/>
      <c r="C14" s="54"/>
      <c r="D14" s="52"/>
      <c r="E14" s="53"/>
    </row>
    <row r="15" spans="1:5" x14ac:dyDescent="0.25">
      <c r="A15" s="4"/>
      <c r="B15" s="53"/>
      <c r="C15" s="54"/>
      <c r="D15" s="52"/>
      <c r="E15" s="53" t="s">
        <v>34</v>
      </c>
    </row>
    <row r="16" spans="1:5" x14ac:dyDescent="0.25">
      <c r="A16" s="4"/>
      <c r="B16" s="53"/>
      <c r="C16" s="54"/>
      <c r="D16" s="57"/>
      <c r="E16" s="56"/>
    </row>
    <row r="17" spans="1:5" ht="15.5" x14ac:dyDescent="0.25">
      <c r="A17" s="4"/>
      <c r="B17" s="58" t="s">
        <v>33</v>
      </c>
      <c r="C17" s="58"/>
      <c r="D17" s="58"/>
      <c r="E17" s="58"/>
    </row>
    <row r="18" spans="1:5" x14ac:dyDescent="0.25">
      <c r="A18" s="4"/>
      <c r="B18" s="5"/>
    </row>
  </sheetData>
  <mergeCells count="4">
    <mergeCell ref="C1:E1"/>
    <mergeCell ref="D2:D16"/>
    <mergeCell ref="B3:C6"/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Box Plot</vt:lpstr>
      <vt:lpstr>Guide</vt:lpstr>
      <vt:lpstr>'Box Plot'!Print_Area</vt:lpstr>
      <vt:lpstr>Guide!Print_Area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>Tulsi Ranaot</cp:lastModifiedBy>
  <cp:lastPrinted>2025-07-27T07:23:23Z</cp:lastPrinted>
  <dcterms:created xsi:type="dcterms:W3CDTF">1996-10-14T23:33:28Z</dcterms:created>
  <dcterms:modified xsi:type="dcterms:W3CDTF">2025-10-03T03:49:11Z</dcterms:modified>
  <cp:version>3.1</cp:version>
</cp:coreProperties>
</file>