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AN TOOL\7QC Tools\Pareto Chart\"/>
    </mc:Choice>
  </mc:AlternateContent>
  <xr:revisionPtr revIDLastSave="0" documentId="13_ncr:1_{B03487F9-617B-4E73-BF60-D9AF5363DA65}" xr6:coauthVersionLast="47" xr6:coauthVersionMax="47" xr10:uidLastSave="{00000000-0000-0000-0000-000000000000}"/>
  <bookViews>
    <workbookView xWindow="-110" yWindow="-110" windowWidth="19420" windowHeight="10300" xr2:uid="{9274CA4E-FAC8-4503-B508-B47929163C6D}"/>
  </bookViews>
  <sheets>
    <sheet name="Sheet1" sheetId="1" r:id="rId1"/>
  </sheets>
  <definedNames>
    <definedName name="_xlnm.Print_Area" localSheetId="0">Sheet1!$A$1:$S$19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D8" i="1"/>
  <c r="D9" i="1"/>
  <c r="D10" i="1"/>
  <c r="D11" i="1"/>
  <c r="D12" i="1"/>
  <c r="D13" i="1"/>
  <c r="D14" i="1"/>
  <c r="D15" i="1"/>
  <c r="D6" i="1"/>
  <c r="E6" i="1" s="1"/>
  <c r="F6" i="1" s="1"/>
  <c r="E11" i="1" l="1"/>
  <c r="F11" i="1" s="1"/>
  <c r="E15" i="1"/>
  <c r="F15" i="1" s="1"/>
  <c r="E13" i="1"/>
  <c r="F13" i="1" s="1"/>
  <c r="E10" i="1"/>
  <c r="F10" i="1" s="1"/>
  <c r="E12" i="1"/>
  <c r="F12" i="1" s="1"/>
  <c r="E9" i="1"/>
  <c r="F9" i="1" s="1"/>
  <c r="J6" i="1"/>
  <c r="I6" i="1"/>
  <c r="E8" i="1"/>
  <c r="F8" i="1" s="1"/>
  <c r="E7" i="1"/>
  <c r="F7" i="1" s="1"/>
  <c r="E14" i="1"/>
  <c r="F14" i="1" s="1"/>
  <c r="I12" i="1" l="1"/>
  <c r="J11" i="1"/>
  <c r="J12" i="1"/>
  <c r="I14" i="1"/>
  <c r="I8" i="1"/>
  <c r="J15" i="1"/>
  <c r="J10" i="1"/>
  <c r="I15" i="1"/>
  <c r="J14" i="1"/>
  <c r="J13" i="1"/>
  <c r="I7" i="1"/>
  <c r="I10" i="1"/>
  <c r="J9" i="1"/>
  <c r="I11" i="1"/>
  <c r="K6" i="1"/>
  <c r="J8" i="1"/>
  <c r="I13" i="1"/>
  <c r="J7" i="1"/>
  <c r="I9" i="1"/>
  <c r="K7" i="1" l="1"/>
  <c r="K8" i="1" s="1"/>
  <c r="J16" i="1"/>
  <c r="L6" i="1" s="1"/>
  <c r="L8" i="1" l="1"/>
  <c r="K9" i="1"/>
  <c r="L7" i="1"/>
  <c r="L9" i="1" l="1"/>
  <c r="K10" i="1"/>
  <c r="K11" i="1" l="1"/>
  <c r="L10" i="1"/>
  <c r="K12" i="1" l="1"/>
  <c r="L11" i="1"/>
  <c r="K13" i="1" l="1"/>
  <c r="L12" i="1"/>
  <c r="K14" i="1" l="1"/>
  <c r="L13" i="1"/>
  <c r="K15" i="1" l="1"/>
  <c r="L15" i="1" s="1"/>
  <c r="L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<sst xmlns="http://schemas.openxmlformats.org/spreadsheetml/2006/main" count="19" uniqueCount="17">
  <si>
    <t>Category</t>
  </si>
  <si>
    <t>Total</t>
  </si>
  <si>
    <t>Defect 1</t>
  </si>
  <si>
    <t>Defect 3</t>
  </si>
  <si>
    <t>Defect 4</t>
  </si>
  <si>
    <t>Defect 5</t>
  </si>
  <si>
    <t>Defect 6</t>
  </si>
  <si>
    <t>Defect 7</t>
  </si>
  <si>
    <t>Defect 8</t>
  </si>
  <si>
    <t>Defect 9</t>
  </si>
  <si>
    <t>Defect 10</t>
  </si>
  <si>
    <t>Rank</t>
  </si>
  <si>
    <t>Tied</t>
  </si>
  <si>
    <t>Untied</t>
  </si>
  <si>
    <t>Defect 2</t>
  </si>
  <si>
    <t xml:space="preserve">Category 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</si>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</sst>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 sz="2000" u="sng" spc="0" baseline="0">
                <a:solidFill>
                  <a:schemeClr val="bg1"/>
                </a:solidFill>
              </a:rPr>
              <a:t>Automatic Pareto Chart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19050"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Sheet1!$I$6:$I$15</c:f>
              <c:strCache>
                <c:ptCount val="10"/>
                <c:pt idx="0">
                  <c:v>Defect 1</c:v>
                </c:pt>
                <c:pt idx="1">
                  <c:v>Defect 2</c:v>
                </c:pt>
                <c:pt idx="2">
                  <c:v>Defect 3</c:v>
                </c:pt>
                <c:pt idx="3">
                  <c:v>Defect 6</c:v>
                </c:pt>
                <c:pt idx="4">
                  <c:v>Defect 7</c:v>
                </c:pt>
                <c:pt idx="5">
                  <c:v>Defect 5</c:v>
                </c:pt>
                <c:pt idx="6">
                  <c:v>Defect 10</c:v>
                </c:pt>
                <c:pt idx="7">
                  <c:v>Defect 9</c:v>
                </c:pt>
                <c:pt idx="8">
                  <c:v>Defect 8</c:v>
                </c:pt>
                <c:pt idx="9">
                  <c:v>Defect 4</c:v>
                </c:pt>
              </c:strCache>
            </c:strRef>
          </c:cat>
          <c:val>
            <c:numRef>
              <c:f>Sheet1!$J$6:$J$15</c:f>
              <c:numCache>
                <c:formatCode>General</c:formatCode>
                <c:ptCount val="10"/>
                <c:pt idx="0">
                  <c:v>300</c:v>
                </c:pt>
                <c:pt idx="1">
                  <c:v>89</c:v>
                </c:pt>
                <c:pt idx="2">
                  <c:v>75</c:v>
                </c:pt>
                <c:pt idx="3">
                  <c:v>45</c:v>
                </c:pt>
                <c:pt idx="4">
                  <c:v>45</c:v>
                </c:pt>
                <c:pt idx="5">
                  <c:v>40</c:v>
                </c:pt>
                <c:pt idx="6">
                  <c:v>35</c:v>
                </c:pt>
                <c:pt idx="7">
                  <c:v>27</c:v>
                </c:pt>
                <c:pt idx="8">
                  <c:v>26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51E-B407-42E625A7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3"/>
        <c:axId val="1407653712"/>
        <c:axId val="1171011184"/>
      </c:barChart>
      <c:lineChart>
        <c:grouping val="standard"/>
        <c:varyColors val="0"/>
        <c:ser>
          <c:idx val="1"/>
          <c:order val="1"/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FF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2"/>
              <c:layout>
                <c:manualLayout>
                  <c:x val="-1.239378489924739E-2"/>
                  <c:y val="-6.6533119658119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91-40F8-9961-C515AF8E6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Sheet1!$I$6:$I$15</c:f>
              <c:strCache>
                <c:ptCount val="10"/>
                <c:pt idx="0">
                  <c:v>Defect 1</c:v>
                </c:pt>
                <c:pt idx="1">
                  <c:v>Defect 2</c:v>
                </c:pt>
                <c:pt idx="2">
                  <c:v>Defect 3</c:v>
                </c:pt>
                <c:pt idx="3">
                  <c:v>Defect 6</c:v>
                </c:pt>
                <c:pt idx="4">
                  <c:v>Defect 7</c:v>
                </c:pt>
                <c:pt idx="5">
                  <c:v>Defect 5</c:v>
                </c:pt>
                <c:pt idx="6">
                  <c:v>Defect 10</c:v>
                </c:pt>
                <c:pt idx="7">
                  <c:v>Defect 9</c:v>
                </c:pt>
                <c:pt idx="8">
                  <c:v>Defect 8</c:v>
                </c:pt>
                <c:pt idx="9">
                  <c:v>Defect 4</c:v>
                </c:pt>
              </c:strCache>
            </c:strRef>
          </c:cat>
          <c:val>
            <c:numRef>
              <c:f>Sheet1!$L$6:$L$15</c:f>
              <c:numCache>
                <c:formatCode>0.0%</c:formatCode>
                <c:ptCount val="10"/>
                <c:pt idx="0">
                  <c:v>0.42613636363636365</c:v>
                </c:pt>
                <c:pt idx="1">
                  <c:v>0.55255681818181823</c:v>
                </c:pt>
                <c:pt idx="2">
                  <c:v>0.65909090909090906</c:v>
                </c:pt>
                <c:pt idx="3">
                  <c:v>0.72301136363636365</c:v>
                </c:pt>
                <c:pt idx="4">
                  <c:v>0.78693181818181823</c:v>
                </c:pt>
                <c:pt idx="5">
                  <c:v>0.84375</c:v>
                </c:pt>
                <c:pt idx="6">
                  <c:v>0.89346590909090906</c:v>
                </c:pt>
                <c:pt idx="7">
                  <c:v>0.93181818181818177</c:v>
                </c:pt>
                <c:pt idx="8">
                  <c:v>0.96875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9-451E-B407-42E625A7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56512"/>
        <c:axId val="1171011600"/>
      </c:lineChart>
      <c:catAx>
        <c:axId val="140765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>
                    <a:solidFill>
                      <a:srgbClr val="FFC000"/>
                    </a:solidFill>
                  </a:rPr>
                  <a:t>Defects</a:t>
                </a:r>
              </a:p>
            </c:rich>
          </c:tx>
          <c:layout>
            <c:manualLayout>
              <c:xMode val="edge"/>
              <c:yMode val="edge"/>
              <c:x val="0.37881107905940015"/>
              <c:y val="0.92379807692307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rgbClr val="FFC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011184"/>
        <c:crosses val="autoZero"/>
        <c:auto val="1"/>
        <c:lblAlgn val="ctr"/>
        <c:lblOffset val="100"/>
        <c:noMultiLvlLbl val="0"/>
      </c:catAx>
      <c:valAx>
        <c:axId val="11710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>
                    <a:solidFill>
                      <a:srgbClr val="FFC000"/>
                    </a:solidFill>
                  </a:rPr>
                  <a:t>Total Nos of DEFECTS</a:t>
                </a:r>
              </a:p>
            </c:rich>
          </c:tx>
          <c:layout>
            <c:manualLayout>
              <c:xMode val="edge"/>
              <c:yMode val="edge"/>
              <c:x val="1.3352755523185239E-2"/>
              <c:y val="0.39269277037485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rgbClr val="FFC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653712"/>
        <c:crosses val="autoZero"/>
        <c:crossBetween val="between"/>
      </c:valAx>
      <c:valAx>
        <c:axId val="1171011600"/>
        <c:scaling>
          <c:orientation val="minMax"/>
          <c:max val="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656512"/>
        <c:crosses val="max"/>
        <c:crossBetween val="between"/>
      </c:valAx>
      <c:catAx>
        <c:axId val="1407656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1011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</xdr:row>
      <xdr:rowOff>0</xdr:rowOff>
    </xdr:from>
    <xdr:to>
      <xdr:col>17</xdr:col>
      <xdr:colOff>259080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EB253E-E09E-4483-A462-E4340B0BD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0.46832</cdr:x>
      <cdr:y>0.94231</cdr:y>
    </cdr:from>
    <cdr:to>
      <cdr:x>0.79971</cdr:x>
      <cdr:y>0.96635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2327B7D8-7819-8B99-00BE-0C981EEB50A0}"/>
            </a:ext>
          </a:extLst>
        </cdr:cNvPr>
        <cdr:cNvSpPr/>
      </cdr:nvSpPr>
      <cdr:spPr>
        <a:xfrm xmlns:a="http://schemas.openxmlformats.org/drawingml/2006/main">
          <a:off x="4899660" y="4480560"/>
          <a:ext cx="3467100" cy="114300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0.02234</cdr:x>
      <cdr:y>0.10467</cdr:y>
    </cdr:from>
    <cdr:to>
      <cdr:x>0.03326</cdr:x>
      <cdr:y>0.36966</cdr:y>
    </cdr:to>
    <cdr:sp macro="" textlink="">
      <cdr:nvSpPr>
        <cdr:cNvPr id="4" name="Arrow: Right 3">
          <a:extLst xmlns:a="http://schemas.openxmlformats.org/drawingml/2006/main">
            <a:ext uri="{FF2B5EF4-FFF2-40B4-BE49-F238E27FC236}">
              <a16:creationId xmlns:a16="http://schemas.microsoft.com/office/drawing/2014/main" id="{6BBDB41E-847A-F88F-58FD-09EA2E87E496}"/>
            </a:ext>
          </a:extLst>
        </cdr:cNvPr>
        <cdr:cNvSpPr/>
      </cdr:nvSpPr>
      <cdr:spPr>
        <a:xfrm xmlns:a="http://schemas.openxmlformats.org/drawingml/2006/main" rot="16200000">
          <a:off x="-339170" y="1070530"/>
          <a:ext cx="1260000" cy="114300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7D37-3D5A-4EE2-9AC4-04F2079243C3}">
  <dimension ref="A1:S32"/>
  <sheetViews>
    <sheetView tabSelected="1" view="pageBreakPreview" zoomScale="60" zoomScaleNormal="100" workbookViewId="0">
      <selection activeCell="E25" sqref="E25"/>
    </sheetView>
  </sheetViews>
  <sheetFormatPr defaultColWidth="8.90625" defaultRowHeight="14.5" x14ac:dyDescent="0.35"/>
  <cols>
    <col min="1" max="1" width="4.08984375" style="1" customWidth="1"/>
    <col min="2" max="2" width="23.453125" style="2" customWidth="1"/>
    <col min="3" max="3" width="9.81640625" style="3" customWidth="1"/>
    <col min="4" max="4" width="30.90625" style="3" customWidth="1"/>
    <col min="5" max="7" width="8.90625" style="3"/>
    <col min="8" max="8" width="8.90625" style="4"/>
    <col min="9" max="9" width="12.81640625" style="3" customWidth="1"/>
    <col min="10" max="16384" width="8.90625" style="1"/>
  </cols>
  <sheetData>
    <row r="1" spans="1:19" ht="4.25" customHeight="1" x14ac:dyDescent="0.35">
      <c r="A1" s="5"/>
      <c r="B1" s="6"/>
      <c r="C1" s="7"/>
      <c r="D1" s="7"/>
      <c r="E1" s="7"/>
      <c r="F1" s="7"/>
      <c r="G1" s="7"/>
      <c r="H1" s="8"/>
      <c r="I1" s="7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4.25" customHeight="1" x14ac:dyDescent="0.35">
      <c r="A2" s="15" t="e" vm="1">
        <v>#VALUE!</v>
      </c>
      <c r="B2" s="15"/>
      <c r="C2" s="7"/>
      <c r="D2" s="9"/>
      <c r="E2" s="9"/>
      <c r="F2" s="9"/>
      <c r="G2" s="9"/>
      <c r="H2" s="10"/>
      <c r="I2" s="9"/>
      <c r="J2" s="11"/>
      <c r="K2" s="11"/>
      <c r="L2" s="11"/>
      <c r="M2" s="11"/>
      <c r="N2" s="5"/>
      <c r="O2" s="5"/>
      <c r="P2" s="5"/>
      <c r="Q2" s="5"/>
      <c r="R2" s="5"/>
      <c r="S2" s="5"/>
    </row>
    <row r="3" spans="1:19" ht="4.25" customHeight="1" x14ac:dyDescent="0.35">
      <c r="A3" s="15"/>
      <c r="B3" s="15"/>
      <c r="C3" s="7"/>
      <c r="D3" s="9"/>
      <c r="E3" s="9"/>
      <c r="F3" s="9"/>
      <c r="G3" s="9"/>
      <c r="H3" s="10"/>
      <c r="I3" s="9"/>
      <c r="J3" s="11"/>
      <c r="K3" s="11"/>
      <c r="L3" s="11"/>
      <c r="M3" s="11"/>
      <c r="N3" s="5"/>
      <c r="O3" s="5"/>
      <c r="P3" s="5"/>
      <c r="Q3" s="5"/>
      <c r="R3" s="5"/>
      <c r="S3" s="5"/>
    </row>
    <row r="4" spans="1:19" ht="20" customHeight="1" x14ac:dyDescent="0.35">
      <c r="A4" s="15"/>
      <c r="B4" s="15"/>
      <c r="C4" s="7"/>
      <c r="D4" s="9"/>
      <c r="E4" s="9"/>
      <c r="F4" s="9"/>
      <c r="G4" s="9"/>
      <c r="H4" s="10"/>
      <c r="I4" s="9"/>
      <c r="J4" s="11"/>
      <c r="K4" s="11"/>
      <c r="L4" s="11"/>
      <c r="M4" s="11"/>
      <c r="N4" s="5"/>
      <c r="O4" s="5"/>
      <c r="P4" s="5"/>
      <c r="Q4" s="5"/>
      <c r="R4" s="5"/>
      <c r="S4" s="5"/>
    </row>
    <row r="5" spans="1:19" ht="20" customHeight="1" x14ac:dyDescent="0.35">
      <c r="A5" s="5"/>
      <c r="B5" s="12" t="s">
        <v>15</v>
      </c>
      <c r="C5" s="13" t="s">
        <v>1</v>
      </c>
      <c r="D5" s="9" t="s">
        <v>11</v>
      </c>
      <c r="E5" s="9" t="s">
        <v>12</v>
      </c>
      <c r="F5" s="9" t="s">
        <v>13</v>
      </c>
      <c r="G5" s="9"/>
      <c r="H5" s="9" t="s">
        <v>11</v>
      </c>
      <c r="I5" s="9" t="s">
        <v>0</v>
      </c>
      <c r="J5" s="9" t="s">
        <v>1</v>
      </c>
      <c r="K5" s="11"/>
      <c r="L5" s="11"/>
      <c r="M5" s="11"/>
      <c r="N5" s="5"/>
      <c r="O5" s="5"/>
      <c r="P5" s="5"/>
      <c r="Q5" s="5"/>
      <c r="R5" s="5"/>
      <c r="S5" s="5"/>
    </row>
    <row r="6" spans="1:19" ht="20" customHeight="1" x14ac:dyDescent="0.35">
      <c r="A6" s="5"/>
      <c r="B6" s="12" t="s">
        <v>2</v>
      </c>
      <c r="C6" s="13">
        <v>300</v>
      </c>
      <c r="D6" s="9">
        <f t="shared" ref="D6:D16" si="0">_xlfn.RANK.EQ(C6,$C$6:$C$15,)</f>
        <v>1</v>
      </c>
      <c r="E6" s="9">
        <f>COUNTIF($D$6:D6,D6)-1</f>
        <v>0</v>
      </c>
      <c r="F6" s="9">
        <f>E6+D6</f>
        <v>1</v>
      </c>
      <c r="G6" s="9"/>
      <c r="H6" s="10">
        <v>1</v>
      </c>
      <c r="I6" s="9" t="str">
        <f>INDEX($B$6:$B$15,MATCH(H6,$F$6:$F$15,0))</f>
        <v>Defect 1</v>
      </c>
      <c r="J6" s="11">
        <f>INDEX($C$6:$C$15,MATCH(H6,$F$6:$F$15,0))</f>
        <v>300</v>
      </c>
      <c r="K6" s="11">
        <f>J6</f>
        <v>300</v>
      </c>
      <c r="L6" s="14">
        <f>K6/$J$16</f>
        <v>0.42613636363636365</v>
      </c>
      <c r="M6" s="11"/>
      <c r="N6" s="5"/>
      <c r="O6" s="5"/>
      <c r="P6" s="5"/>
      <c r="Q6" s="5"/>
      <c r="R6" s="5"/>
      <c r="S6" s="5"/>
    </row>
    <row r="7" spans="1:19" ht="20" customHeight="1" x14ac:dyDescent="0.35">
      <c r="A7" s="5"/>
      <c r="B7" s="12" t="s">
        <v>14</v>
      </c>
      <c r="C7" s="13">
        <v>89</v>
      </c>
      <c r="D7" s="9">
        <f t="shared" si="0"/>
        <v>2</v>
      </c>
      <c r="E7" s="9">
        <f>COUNTIF($D$6:D7,D7)-1</f>
        <v>0</v>
      </c>
      <c r="F7" s="9">
        <f t="shared" ref="F7:F15" si="1">E7+D7</f>
        <v>2</v>
      </c>
      <c r="G7" s="9"/>
      <c r="H7" s="10">
        <v>2</v>
      </c>
      <c r="I7" s="9" t="str">
        <f t="shared" ref="I7:I15" si="2">INDEX($B$6:$B$15,MATCH(H7,$F$6:$F$15,0))</f>
        <v>Defect 2</v>
      </c>
      <c r="J7" s="11">
        <f t="shared" ref="J7:J15" si="3">INDEX($C$6:$C$15,MATCH(H7,$F$6:$F$15,0))</f>
        <v>89</v>
      </c>
      <c r="K7" s="11">
        <f>J7+K6</f>
        <v>389</v>
      </c>
      <c r="L7" s="14">
        <f t="shared" ref="L7:L15" si="4">K7/$J$16</f>
        <v>0.55255681818181823</v>
      </c>
      <c r="M7" s="11"/>
      <c r="N7" s="5"/>
      <c r="O7" s="5"/>
      <c r="P7" s="5"/>
      <c r="Q7" s="5"/>
      <c r="R7" s="5"/>
      <c r="S7" s="5"/>
    </row>
    <row r="8" spans="1:19" ht="20" customHeight="1" x14ac:dyDescent="0.35">
      <c r="A8" s="5"/>
      <c r="B8" s="12" t="s">
        <v>3</v>
      </c>
      <c r="C8" s="13">
        <v>75</v>
      </c>
      <c r="D8" s="9">
        <f t="shared" si="0"/>
        <v>3</v>
      </c>
      <c r="E8" s="9">
        <f>COUNTIF($D$6:D8,D8)-1</f>
        <v>0</v>
      </c>
      <c r="F8" s="9">
        <f t="shared" si="1"/>
        <v>3</v>
      </c>
      <c r="G8" s="9"/>
      <c r="H8" s="10">
        <v>3</v>
      </c>
      <c r="I8" s="9" t="str">
        <f t="shared" si="2"/>
        <v>Defect 3</v>
      </c>
      <c r="J8" s="11">
        <f t="shared" si="3"/>
        <v>75</v>
      </c>
      <c r="K8" s="11">
        <f t="shared" ref="K8:K15" si="5">J8+K7</f>
        <v>464</v>
      </c>
      <c r="L8" s="14">
        <f t="shared" si="4"/>
        <v>0.65909090909090906</v>
      </c>
      <c r="M8" s="11"/>
      <c r="N8" s="5"/>
      <c r="O8" s="5"/>
      <c r="P8" s="5"/>
      <c r="Q8" s="5"/>
      <c r="R8" s="5"/>
      <c r="S8" s="5"/>
    </row>
    <row r="9" spans="1:19" ht="20" customHeight="1" x14ac:dyDescent="0.35">
      <c r="A9" s="5"/>
      <c r="B9" s="12" t="s">
        <v>4</v>
      </c>
      <c r="C9" s="13">
        <v>22</v>
      </c>
      <c r="D9" s="9">
        <f t="shared" si="0"/>
        <v>10</v>
      </c>
      <c r="E9" s="9">
        <f>COUNTIF($D$6:D9,D9)-1</f>
        <v>0</v>
      </c>
      <c r="F9" s="9">
        <f t="shared" si="1"/>
        <v>10</v>
      </c>
      <c r="G9" s="9"/>
      <c r="H9" s="10">
        <v>4</v>
      </c>
      <c r="I9" s="9" t="str">
        <f t="shared" si="2"/>
        <v>Defect 6</v>
      </c>
      <c r="J9" s="11">
        <f t="shared" si="3"/>
        <v>45</v>
      </c>
      <c r="K9" s="11">
        <f t="shared" si="5"/>
        <v>509</v>
      </c>
      <c r="L9" s="14">
        <f t="shared" si="4"/>
        <v>0.72301136363636365</v>
      </c>
      <c r="M9" s="11"/>
      <c r="N9" s="5"/>
      <c r="O9" s="5"/>
      <c r="P9" s="5"/>
      <c r="Q9" s="5"/>
      <c r="R9" s="5"/>
      <c r="S9" s="5"/>
    </row>
    <row r="10" spans="1:19" ht="20" customHeight="1" x14ac:dyDescent="0.35">
      <c r="A10" s="5"/>
      <c r="B10" s="12" t="s">
        <v>5</v>
      </c>
      <c r="C10" s="13">
        <v>40</v>
      </c>
      <c r="D10" s="9">
        <f t="shared" si="0"/>
        <v>6</v>
      </c>
      <c r="E10" s="9">
        <f>COUNTIF($D$6:D10,D10)-1</f>
        <v>0</v>
      </c>
      <c r="F10" s="9">
        <f t="shared" si="1"/>
        <v>6</v>
      </c>
      <c r="G10" s="9"/>
      <c r="H10" s="10">
        <v>5</v>
      </c>
      <c r="I10" s="9" t="str">
        <f t="shared" si="2"/>
        <v>Defect 7</v>
      </c>
      <c r="J10" s="11">
        <f t="shared" si="3"/>
        <v>45</v>
      </c>
      <c r="K10" s="11">
        <f t="shared" si="5"/>
        <v>554</v>
      </c>
      <c r="L10" s="14">
        <f t="shared" si="4"/>
        <v>0.78693181818181823</v>
      </c>
      <c r="M10" s="11"/>
      <c r="N10" s="5"/>
      <c r="O10" s="5"/>
      <c r="P10" s="5"/>
      <c r="Q10" s="5"/>
      <c r="R10" s="5"/>
      <c r="S10" s="5"/>
    </row>
    <row r="11" spans="1:19" ht="20" customHeight="1" x14ac:dyDescent="0.35">
      <c r="A11" s="5"/>
      <c r="B11" s="12" t="s">
        <v>6</v>
      </c>
      <c r="C11" s="13">
        <v>45</v>
      </c>
      <c r="D11" s="9">
        <f t="shared" si="0"/>
        <v>4</v>
      </c>
      <c r="E11" s="9">
        <f>COUNTIF($D$6:D11,D11)-1</f>
        <v>0</v>
      </c>
      <c r="F11" s="9">
        <f t="shared" si="1"/>
        <v>4</v>
      </c>
      <c r="G11" s="9"/>
      <c r="H11" s="10">
        <v>6</v>
      </c>
      <c r="I11" s="9" t="str">
        <f t="shared" si="2"/>
        <v>Defect 5</v>
      </c>
      <c r="J11" s="11">
        <f t="shared" si="3"/>
        <v>40</v>
      </c>
      <c r="K11" s="11">
        <f t="shared" si="5"/>
        <v>594</v>
      </c>
      <c r="L11" s="14">
        <f t="shared" si="4"/>
        <v>0.84375</v>
      </c>
      <c r="M11" s="11"/>
      <c r="N11" s="5"/>
      <c r="O11" s="5"/>
      <c r="P11" s="5"/>
      <c r="Q11" s="5"/>
      <c r="R11" s="5"/>
      <c r="S11" s="5"/>
    </row>
    <row r="12" spans="1:19" ht="20" customHeight="1" x14ac:dyDescent="0.35">
      <c r="A12" s="5"/>
      <c r="B12" s="12" t="s">
        <v>7</v>
      </c>
      <c r="C12" s="13">
        <v>45</v>
      </c>
      <c r="D12" s="9">
        <f t="shared" si="0"/>
        <v>4</v>
      </c>
      <c r="E12" s="9">
        <f>COUNTIF($D$6:D12,D12)-1</f>
        <v>1</v>
      </c>
      <c r="F12" s="9">
        <f t="shared" si="1"/>
        <v>5</v>
      </c>
      <c r="G12" s="9"/>
      <c r="H12" s="10">
        <v>7</v>
      </c>
      <c r="I12" s="9" t="str">
        <f t="shared" si="2"/>
        <v>Defect 10</v>
      </c>
      <c r="J12" s="11">
        <f t="shared" si="3"/>
        <v>35</v>
      </c>
      <c r="K12" s="11">
        <f t="shared" si="5"/>
        <v>629</v>
      </c>
      <c r="L12" s="14">
        <f t="shared" si="4"/>
        <v>0.89346590909090906</v>
      </c>
      <c r="M12" s="11"/>
      <c r="N12" s="5"/>
      <c r="O12" s="5"/>
      <c r="P12" s="5"/>
      <c r="Q12" s="5"/>
      <c r="R12" s="5"/>
      <c r="S12" s="5"/>
    </row>
    <row r="13" spans="1:19" ht="20" customHeight="1" x14ac:dyDescent="0.35">
      <c r="A13" s="5"/>
      <c r="B13" s="12" t="s">
        <v>8</v>
      </c>
      <c r="C13" s="13">
        <v>26</v>
      </c>
      <c r="D13" s="9">
        <f t="shared" si="0"/>
        <v>9</v>
      </c>
      <c r="E13" s="9">
        <f>COUNTIF($D$6:D13,D13)-1</f>
        <v>0</v>
      </c>
      <c r="F13" s="9">
        <f t="shared" si="1"/>
        <v>9</v>
      </c>
      <c r="G13" s="9"/>
      <c r="H13" s="10">
        <v>8</v>
      </c>
      <c r="I13" s="9" t="str">
        <f t="shared" si="2"/>
        <v>Defect 9</v>
      </c>
      <c r="J13" s="11">
        <f t="shared" si="3"/>
        <v>27</v>
      </c>
      <c r="K13" s="11">
        <f t="shared" si="5"/>
        <v>656</v>
      </c>
      <c r="L13" s="14">
        <f t="shared" si="4"/>
        <v>0.93181818181818177</v>
      </c>
      <c r="M13" s="11"/>
      <c r="N13" s="5"/>
      <c r="O13" s="5"/>
      <c r="P13" s="5"/>
      <c r="Q13" s="5"/>
      <c r="R13" s="5"/>
      <c r="S13" s="5"/>
    </row>
    <row r="14" spans="1:19" ht="20" customHeight="1" x14ac:dyDescent="0.35">
      <c r="A14" s="5"/>
      <c r="B14" s="12" t="s">
        <v>9</v>
      </c>
      <c r="C14" s="13">
        <v>27</v>
      </c>
      <c r="D14" s="9">
        <f t="shared" si="0"/>
        <v>8</v>
      </c>
      <c r="E14" s="9">
        <f>COUNTIF($D$6:D14,D14)-1</f>
        <v>0</v>
      </c>
      <c r="F14" s="9">
        <f t="shared" si="1"/>
        <v>8</v>
      </c>
      <c r="G14" s="9"/>
      <c r="H14" s="10">
        <v>9</v>
      </c>
      <c r="I14" s="9" t="str">
        <f t="shared" si="2"/>
        <v>Defect 8</v>
      </c>
      <c r="J14" s="11">
        <f t="shared" si="3"/>
        <v>26</v>
      </c>
      <c r="K14" s="11">
        <f t="shared" si="5"/>
        <v>682</v>
      </c>
      <c r="L14" s="14">
        <f t="shared" si="4"/>
        <v>0.96875</v>
      </c>
      <c r="M14" s="11"/>
      <c r="N14" s="5"/>
      <c r="O14" s="5"/>
      <c r="P14" s="5"/>
      <c r="Q14" s="5"/>
      <c r="R14" s="5"/>
      <c r="S14" s="5"/>
    </row>
    <row r="15" spans="1:19" ht="20" customHeight="1" x14ac:dyDescent="0.35">
      <c r="A15" s="5"/>
      <c r="B15" s="12" t="s">
        <v>10</v>
      </c>
      <c r="C15" s="13">
        <v>35</v>
      </c>
      <c r="D15" s="9">
        <f t="shared" si="0"/>
        <v>7</v>
      </c>
      <c r="E15" s="9">
        <f>COUNTIF($D$6:D15,D15)-1</f>
        <v>0</v>
      </c>
      <c r="F15" s="9">
        <f t="shared" si="1"/>
        <v>7</v>
      </c>
      <c r="G15" s="9"/>
      <c r="H15" s="10">
        <v>10</v>
      </c>
      <c r="I15" s="9" t="str">
        <f t="shared" si="2"/>
        <v>Defect 4</v>
      </c>
      <c r="J15" s="11">
        <f t="shared" si="3"/>
        <v>22</v>
      </c>
      <c r="K15" s="11">
        <f t="shared" si="5"/>
        <v>704</v>
      </c>
      <c r="L15" s="14">
        <f t="shared" si="4"/>
        <v>1</v>
      </c>
      <c r="M15" s="11"/>
      <c r="N15" s="5"/>
      <c r="O15" s="5"/>
      <c r="P15" s="5"/>
      <c r="Q15" s="5"/>
      <c r="R15" s="5"/>
      <c r="S15" s="5"/>
    </row>
    <row r="16" spans="1:19" ht="15.5" x14ac:dyDescent="0.35">
      <c r="A16" s="5"/>
      <c r="B16" s="12"/>
      <c r="C16" s="7"/>
      <c r="D16" s="9" t="e">
        <f t="shared" si="0"/>
        <v>#N/A</v>
      </c>
      <c r="E16" s="9"/>
      <c r="F16" s="9"/>
      <c r="G16" s="9"/>
      <c r="H16" s="10"/>
      <c r="I16" s="9"/>
      <c r="J16" s="11">
        <f>SUM(J6:J15)</f>
        <v>704</v>
      </c>
      <c r="K16" s="11"/>
      <c r="L16" s="11"/>
      <c r="M16" s="11"/>
      <c r="N16" s="5"/>
      <c r="O16" s="5"/>
      <c r="P16" s="5"/>
      <c r="Q16" s="5"/>
      <c r="R16" s="5"/>
      <c r="S16" s="5"/>
    </row>
    <row r="17" spans="1:19" ht="15" thickBot="1" x14ac:dyDescent="0.4">
      <c r="A17" s="5"/>
      <c r="B17" s="6"/>
      <c r="C17" s="7"/>
      <c r="D17" s="9"/>
      <c r="E17" s="9"/>
      <c r="F17" s="9"/>
      <c r="G17" s="9"/>
      <c r="H17" s="10"/>
      <c r="I17" s="9"/>
      <c r="J17" s="11"/>
      <c r="K17" s="11"/>
      <c r="L17" s="11"/>
      <c r="M17" s="11"/>
      <c r="N17" s="5"/>
      <c r="O17" s="5"/>
      <c r="P17" s="5"/>
      <c r="Q17" s="5"/>
      <c r="R17" s="5"/>
      <c r="S17" s="5"/>
    </row>
    <row r="18" spans="1:19" x14ac:dyDescent="0.35">
      <c r="A18" s="16" t="s">
        <v>16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</row>
    <row r="19" spans="1:19" ht="15" thickBot="1" x14ac:dyDescent="0.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/>
    </row>
    <row r="20" spans="1:19" x14ac:dyDescent="0.35">
      <c r="A20" s="5"/>
      <c r="B20" s="6"/>
      <c r="C20" s="7"/>
      <c r="D20" s="7"/>
      <c r="E20" s="7"/>
      <c r="F20" s="7"/>
      <c r="G20" s="7"/>
      <c r="H20" s="8"/>
      <c r="I20" s="7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35">
      <c r="A21" s="5"/>
      <c r="B21" s="6"/>
      <c r="C21" s="7"/>
      <c r="D21" s="7"/>
      <c r="E21" s="7"/>
      <c r="F21" s="7"/>
      <c r="G21" s="7"/>
      <c r="H21" s="8"/>
      <c r="I21" s="7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35">
      <c r="A22" s="5"/>
      <c r="B22" s="6"/>
      <c r="C22" s="7"/>
      <c r="D22" s="7"/>
      <c r="E22" s="7"/>
      <c r="F22" s="7"/>
      <c r="G22" s="7"/>
      <c r="H22" s="8"/>
      <c r="I22" s="7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35">
      <c r="A23" s="5"/>
      <c r="B23" s="6"/>
      <c r="C23" s="7"/>
      <c r="D23" s="7"/>
      <c r="E23" s="7"/>
      <c r="F23" s="7"/>
      <c r="G23" s="7"/>
      <c r="H23" s="8"/>
      <c r="I23" s="7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35">
      <c r="A24" s="5"/>
      <c r="B24" s="6"/>
      <c r="C24" s="7"/>
      <c r="D24" s="7"/>
      <c r="E24" s="7"/>
      <c r="F24" s="7"/>
      <c r="G24" s="7"/>
      <c r="H24" s="8"/>
      <c r="I24" s="7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35">
      <c r="A25" s="5"/>
      <c r="B25" s="6"/>
      <c r="C25" s="7"/>
      <c r="D25" s="7"/>
      <c r="E25" s="7"/>
      <c r="F25" s="7"/>
      <c r="G25" s="7"/>
      <c r="H25" s="8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35">
      <c r="A26" s="5"/>
      <c r="B26" s="6"/>
      <c r="C26" s="7"/>
      <c r="D26" s="7"/>
      <c r="E26" s="7"/>
      <c r="F26" s="7"/>
      <c r="G26" s="7"/>
      <c r="H26" s="8"/>
      <c r="I26" s="7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35">
      <c r="A27" s="5"/>
      <c r="B27" s="6"/>
      <c r="C27" s="7"/>
      <c r="D27" s="7"/>
      <c r="E27" s="7"/>
      <c r="F27" s="7"/>
      <c r="G27" s="7"/>
      <c r="H27" s="8"/>
      <c r="I27" s="7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35">
      <c r="A28" s="5"/>
      <c r="B28" s="6"/>
      <c r="C28" s="7"/>
      <c r="D28" s="7"/>
      <c r="E28" s="7"/>
      <c r="F28" s="7"/>
      <c r="G28" s="7"/>
      <c r="H28" s="8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35">
      <c r="A29" s="5"/>
      <c r="B29" s="6"/>
      <c r="C29" s="7"/>
      <c r="D29" s="7"/>
      <c r="E29" s="7"/>
      <c r="F29" s="7"/>
      <c r="G29" s="7"/>
      <c r="H29" s="8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5">
      <c r="A30" s="5"/>
      <c r="B30" s="6"/>
      <c r="C30" s="7"/>
      <c r="D30" s="7"/>
      <c r="E30" s="7"/>
      <c r="F30" s="7"/>
      <c r="G30" s="7"/>
      <c r="H30" s="8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5">
      <c r="A31" s="5"/>
      <c r="B31" s="6"/>
      <c r="C31" s="7"/>
      <c r="D31" s="7"/>
      <c r="E31" s="7"/>
      <c r="F31" s="7"/>
      <c r="G31" s="7"/>
      <c r="H31" s="8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35">
      <c r="A32" s="5"/>
      <c r="B32" s="6"/>
      <c r="C32" s="7"/>
      <c r="D32" s="7"/>
      <c r="E32" s="7"/>
      <c r="F32" s="7"/>
      <c r="G32" s="7"/>
      <c r="H32" s="8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</row>
  </sheetData>
  <mergeCells count="2">
    <mergeCell ref="A2:B4"/>
    <mergeCell ref="A18:S19"/>
  </mergeCells>
  <phoneticPr fontId="3" type="noConversion"/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Nikunj</dc:creator>
  <cp:lastModifiedBy>Tulsi Ranaot</cp:lastModifiedBy>
  <dcterms:created xsi:type="dcterms:W3CDTF">2020-05-10T08:41:01Z</dcterms:created>
  <dcterms:modified xsi:type="dcterms:W3CDTF">2025-10-04T09:33:52Z</dcterms:modified>
</cp:coreProperties>
</file>